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575" activeTab="8"/>
  </bookViews>
  <sheets>
    <sheet name="13国1" sheetId="1" r:id="rId1"/>
    <sheet name="13国2" sheetId="2" r:id="rId2"/>
    <sheet name="13国实" sheetId="3" r:id="rId3"/>
    <sheet name="13经1" sheetId="4" r:id="rId4"/>
    <sheet name="13经2" sheetId="5" r:id="rId5"/>
    <sheet name="13经实" sheetId="6" r:id="rId6"/>
    <sheet name="13贸易经济班" sheetId="7" r:id="rId7"/>
    <sheet name="13贸卓" sheetId="8" r:id="rId8"/>
    <sheet name="13贸3" sheetId="9" r:id="rId9"/>
  </sheets>
  <definedNames>
    <definedName name="_xlnm._FilterDatabase" localSheetId="0" hidden="1">'13国1'!$A$3:$AE$3</definedName>
    <definedName name="_xlnm._FilterDatabase" localSheetId="1" hidden="1">'13国2'!$A$3:$Q$3</definedName>
    <definedName name="_xlnm._FilterDatabase" localSheetId="2" hidden="1">'13国实'!$A$3:$Q$3</definedName>
    <definedName name="_xlnm._FilterDatabase" localSheetId="3" hidden="1">'13经1'!$A$3:$Q$3</definedName>
    <definedName name="_xlnm._FilterDatabase" localSheetId="4" hidden="1">'13经2'!$A$3:$O$3</definedName>
    <definedName name="_xlnm._FilterDatabase" localSheetId="5" hidden="1">'13经实'!$A$3:$O$3</definedName>
    <definedName name="_xlnm._FilterDatabase" localSheetId="8" hidden="1">'13贸3'!$A$3:$Q$3</definedName>
    <definedName name="_xlnm._FilterDatabase" localSheetId="6" hidden="1">'13贸易经济班'!$A$3:$Q$3</definedName>
    <definedName name="_xlnm._FilterDatabase" localSheetId="7" hidden="1">'13贸卓'!$A$3:$Q$3</definedName>
  </definedNames>
  <calcPr calcId="145621" calcMode="manual"/>
</workbook>
</file>

<file path=xl/calcChain.xml><?xml version="1.0" encoding="utf-8"?>
<calcChain xmlns="http://schemas.openxmlformats.org/spreadsheetml/2006/main">
  <c r="N20" i="9" l="1"/>
  <c r="G20" i="9"/>
  <c r="O19" i="9"/>
  <c r="N19" i="9"/>
  <c r="G19" i="9"/>
  <c r="N18" i="9"/>
  <c r="G18" i="9"/>
  <c r="N17" i="9"/>
  <c r="G17" i="9"/>
  <c r="N16" i="9"/>
  <c r="G16" i="9"/>
  <c r="N15" i="9"/>
  <c r="G15" i="9"/>
  <c r="N14" i="9"/>
  <c r="G14" i="9"/>
  <c r="N13" i="9"/>
  <c r="G13" i="9"/>
  <c r="O13" i="9" s="1"/>
  <c r="N12" i="9"/>
  <c r="G12" i="9"/>
  <c r="N11" i="9"/>
  <c r="G11" i="9"/>
  <c r="N10" i="9"/>
  <c r="G10" i="9"/>
  <c r="N9" i="9"/>
  <c r="G9" i="9"/>
  <c r="O9" i="9" s="1"/>
  <c r="N8" i="9"/>
  <c r="G8" i="9"/>
  <c r="N7" i="9"/>
  <c r="G7" i="9"/>
  <c r="N6" i="9"/>
  <c r="G6" i="9"/>
  <c r="N5" i="9"/>
  <c r="G5" i="9"/>
  <c r="N4" i="9"/>
  <c r="G4" i="9"/>
  <c r="N37" i="8"/>
  <c r="O37" i="8" s="1"/>
  <c r="G37" i="8"/>
  <c r="N36" i="8"/>
  <c r="G36" i="8"/>
  <c r="N35" i="8"/>
  <c r="G35" i="8"/>
  <c r="N34" i="8"/>
  <c r="G34" i="8"/>
  <c r="N33" i="8"/>
  <c r="G33" i="8"/>
  <c r="N32" i="8"/>
  <c r="G32" i="8"/>
  <c r="N31" i="8"/>
  <c r="G31" i="8"/>
  <c r="N30" i="8"/>
  <c r="G30" i="8"/>
  <c r="N29" i="8"/>
  <c r="G29" i="8"/>
  <c r="N28" i="8"/>
  <c r="G28" i="8"/>
  <c r="N27" i="8"/>
  <c r="G27" i="8"/>
  <c r="N26" i="8"/>
  <c r="G26" i="8"/>
  <c r="N25" i="8"/>
  <c r="G25" i="8"/>
  <c r="N24" i="8"/>
  <c r="G24" i="8"/>
  <c r="N23" i="8"/>
  <c r="G23" i="8"/>
  <c r="N22" i="8"/>
  <c r="G22" i="8"/>
  <c r="N21" i="8"/>
  <c r="G21" i="8"/>
  <c r="N20" i="8"/>
  <c r="G20" i="8"/>
  <c r="N19" i="8"/>
  <c r="G19" i="8"/>
  <c r="N18" i="8"/>
  <c r="G18" i="8"/>
  <c r="N17" i="8"/>
  <c r="G17" i="8"/>
  <c r="N16" i="8"/>
  <c r="G16" i="8"/>
  <c r="N15" i="8"/>
  <c r="G15" i="8"/>
  <c r="N14" i="8"/>
  <c r="G14" i="8"/>
  <c r="N13" i="8"/>
  <c r="G13" i="8"/>
  <c r="N12" i="8"/>
  <c r="G12" i="8"/>
  <c r="N11" i="8"/>
  <c r="G11" i="8"/>
  <c r="N10" i="8"/>
  <c r="G10" i="8"/>
  <c r="N9" i="8"/>
  <c r="G9" i="8"/>
  <c r="N8" i="8"/>
  <c r="G8" i="8"/>
  <c r="N7" i="8"/>
  <c r="G7" i="8"/>
  <c r="N6" i="8"/>
  <c r="G6" i="8"/>
  <c r="N5" i="8"/>
  <c r="G5" i="8"/>
  <c r="N4" i="8"/>
  <c r="G4" i="8"/>
  <c r="N40" i="7"/>
  <c r="G40" i="7"/>
  <c r="O40" i="7" s="1"/>
  <c r="N39" i="7"/>
  <c r="G39" i="7"/>
  <c r="N38" i="7"/>
  <c r="G38" i="7"/>
  <c r="O38" i="7" s="1"/>
  <c r="N37" i="7"/>
  <c r="G37" i="7"/>
  <c r="N36" i="7"/>
  <c r="O36" i="7" s="1"/>
  <c r="G36" i="7"/>
  <c r="N35" i="7"/>
  <c r="G35" i="7"/>
  <c r="N34" i="7"/>
  <c r="G34" i="7"/>
  <c r="O34" i="7" s="1"/>
  <c r="N33" i="7"/>
  <c r="G33" i="7"/>
  <c r="N32" i="7"/>
  <c r="O32" i="7" s="1"/>
  <c r="G32" i="7"/>
  <c r="N31" i="7"/>
  <c r="G31" i="7"/>
  <c r="N30" i="7"/>
  <c r="G30" i="7"/>
  <c r="N29" i="7"/>
  <c r="G29" i="7"/>
  <c r="O28" i="7"/>
  <c r="N28" i="7"/>
  <c r="G28" i="7"/>
  <c r="N27" i="7"/>
  <c r="G27" i="7"/>
  <c r="N26" i="7"/>
  <c r="G26" i="7"/>
  <c r="G25" i="7"/>
  <c r="O25" i="7" s="1"/>
  <c r="N24" i="7"/>
  <c r="O24" i="7" s="1"/>
  <c r="G24" i="7"/>
  <c r="N23" i="7"/>
  <c r="G23" i="7"/>
  <c r="O23" i="7" s="1"/>
  <c r="N22" i="7"/>
  <c r="O22" i="7" s="1"/>
  <c r="G22" i="7"/>
  <c r="N21" i="7"/>
  <c r="G21" i="7"/>
  <c r="N20" i="7"/>
  <c r="O20" i="7" s="1"/>
  <c r="G20" i="7"/>
  <c r="N19" i="7"/>
  <c r="G19" i="7"/>
  <c r="O19" i="7" s="1"/>
  <c r="N18" i="7"/>
  <c r="O18" i="7" s="1"/>
  <c r="G18" i="7"/>
  <c r="N17" i="7"/>
  <c r="G17" i="7"/>
  <c r="N16" i="7"/>
  <c r="G16" i="7"/>
  <c r="N15" i="7"/>
  <c r="G15" i="7"/>
  <c r="N14" i="7"/>
  <c r="G14" i="7"/>
  <c r="N13" i="7"/>
  <c r="G13" i="7"/>
  <c r="O13" i="7" s="1"/>
  <c r="N12" i="7"/>
  <c r="G12" i="7"/>
  <c r="N11" i="7"/>
  <c r="G11" i="7"/>
  <c r="N10" i="7"/>
  <c r="G10" i="7"/>
  <c r="O9" i="7"/>
  <c r="N9" i="7"/>
  <c r="G9" i="7"/>
  <c r="N8" i="7"/>
  <c r="G8" i="7"/>
  <c r="N7" i="7"/>
  <c r="G7" i="7"/>
  <c r="O7" i="7" s="1"/>
  <c r="N6" i="7"/>
  <c r="G6" i="7"/>
  <c r="N5" i="7"/>
  <c r="O5" i="7" s="1"/>
  <c r="G5" i="7"/>
  <c r="N4" i="7"/>
  <c r="G4" i="7"/>
  <c r="N23" i="6"/>
  <c r="G23" i="6"/>
  <c r="N35" i="6"/>
  <c r="G35" i="6"/>
  <c r="N13" i="6"/>
  <c r="G13" i="6"/>
  <c r="N30" i="6"/>
  <c r="G30" i="6"/>
  <c r="N21" i="6"/>
  <c r="G21" i="6"/>
  <c r="N39" i="6"/>
  <c r="G39" i="6"/>
  <c r="N17" i="6"/>
  <c r="G17" i="6"/>
  <c r="N8" i="6"/>
  <c r="G8" i="6"/>
  <c r="N25" i="6"/>
  <c r="G25" i="6"/>
  <c r="N37" i="6"/>
  <c r="G37" i="6"/>
  <c r="N11" i="6"/>
  <c r="G11" i="6"/>
  <c r="N32" i="6"/>
  <c r="G32" i="6"/>
  <c r="N18" i="6"/>
  <c r="G18" i="6"/>
  <c r="N7" i="6"/>
  <c r="G7" i="6"/>
  <c r="N29" i="6"/>
  <c r="G29" i="6"/>
  <c r="N33" i="6"/>
  <c r="G33" i="6"/>
  <c r="N38" i="6"/>
  <c r="G38" i="6"/>
  <c r="N6" i="6"/>
  <c r="G6" i="6"/>
  <c r="N34" i="6"/>
  <c r="G34" i="6"/>
  <c r="N27" i="6"/>
  <c r="G27" i="6"/>
  <c r="N20" i="6"/>
  <c r="G20" i="6"/>
  <c r="N12" i="6"/>
  <c r="G12" i="6"/>
  <c r="N19" i="6"/>
  <c r="G19" i="6"/>
  <c r="N10" i="6"/>
  <c r="G10" i="6"/>
  <c r="N28" i="6"/>
  <c r="G28" i="6"/>
  <c r="N36" i="6"/>
  <c r="G36" i="6"/>
  <c r="N9" i="6"/>
  <c r="G9" i="6"/>
  <c r="N31" i="6"/>
  <c r="G31" i="6"/>
  <c r="N15" i="6"/>
  <c r="G15" i="6"/>
  <c r="N24" i="6"/>
  <c r="G24" i="6"/>
  <c r="N22" i="6"/>
  <c r="G22" i="6"/>
  <c r="N26" i="6"/>
  <c r="G26" i="6"/>
  <c r="N5" i="6"/>
  <c r="G5" i="6"/>
  <c r="N4" i="6"/>
  <c r="G4" i="6"/>
  <c r="N16" i="6"/>
  <c r="G16" i="6"/>
  <c r="N14" i="6"/>
  <c r="G14" i="6"/>
  <c r="O14" i="9" l="1"/>
  <c r="O16" i="9"/>
  <c r="O7" i="9"/>
  <c r="O11" i="9"/>
  <c r="O15" i="9"/>
  <c r="O12" i="9"/>
  <c r="O18" i="9"/>
  <c r="O4" i="9"/>
  <c r="O6" i="9"/>
  <c r="O20" i="9"/>
  <c r="O5" i="9"/>
  <c r="O8" i="9"/>
  <c r="O10" i="9"/>
  <c r="O17" i="9"/>
  <c r="O11" i="8"/>
  <c r="O15" i="8"/>
  <c r="O23" i="8"/>
  <c r="O6" i="8"/>
  <c r="O10" i="8"/>
  <c r="O26" i="8"/>
  <c r="O12" i="8"/>
  <c r="O14" i="8"/>
  <c r="O22" i="8"/>
  <c r="O5" i="8"/>
  <c r="O28" i="8"/>
  <c r="O30" i="8"/>
  <c r="O34" i="8"/>
  <c r="O21" i="8"/>
  <c r="O27" i="8"/>
  <c r="O31" i="8"/>
  <c r="O18" i="8"/>
  <c r="O16" i="8"/>
  <c r="O32" i="8"/>
  <c r="O8" i="8"/>
  <c r="O17" i="8"/>
  <c r="O19" i="8"/>
  <c r="O24" i="8"/>
  <c r="O33" i="8"/>
  <c r="O35" i="8"/>
  <c r="O7" i="8"/>
  <c r="O25" i="8"/>
  <c r="O9" i="8"/>
  <c r="O4" i="8"/>
  <c r="O13" i="8"/>
  <c r="O20" i="8"/>
  <c r="O29" i="8"/>
  <c r="O36" i="8"/>
  <c r="O4" i="7"/>
  <c r="O6" i="7"/>
  <c r="O8" i="7"/>
  <c r="O17" i="7"/>
  <c r="O21" i="7"/>
  <c r="O33" i="7"/>
  <c r="O35" i="7"/>
  <c r="O37" i="7"/>
  <c r="O39" i="7"/>
  <c r="O12" i="7"/>
  <c r="O11" i="7"/>
  <c r="O14" i="7"/>
  <c r="O16" i="7"/>
  <c r="O29" i="7"/>
  <c r="O31" i="7"/>
  <c r="O15" i="7"/>
  <c r="O30" i="7"/>
  <c r="O10" i="7"/>
  <c r="O27" i="7"/>
  <c r="O18" i="6"/>
  <c r="O23" i="6"/>
  <c r="O35" i="6"/>
  <c r="O26" i="6"/>
  <c r="O10" i="6"/>
  <c r="O33" i="6"/>
  <c r="O8" i="6"/>
  <c r="O16" i="6"/>
  <c r="O5" i="6"/>
  <c r="O9" i="6"/>
  <c r="O28" i="6"/>
  <c r="O20" i="6"/>
  <c r="O21" i="6"/>
  <c r="O13" i="6"/>
  <c r="O26" i="7"/>
  <c r="O15" i="6"/>
  <c r="O6" i="6"/>
  <c r="O37" i="6"/>
  <c r="O34" i="6"/>
  <c r="O38" i="6"/>
  <c r="O11" i="6"/>
  <c r="O25" i="6"/>
  <c r="O4" i="6"/>
  <c r="O36" i="6"/>
  <c r="O24" i="6"/>
  <c r="O31" i="6"/>
  <c r="O19" i="6"/>
  <c r="O7" i="6"/>
  <c r="O32" i="6"/>
  <c r="O17" i="6"/>
  <c r="O14" i="6"/>
  <c r="O22" i="6"/>
  <c r="O12" i="6"/>
  <c r="O27" i="6"/>
  <c r="O29" i="6"/>
  <c r="O39" i="6"/>
  <c r="O30" i="6"/>
  <c r="N46" i="5"/>
  <c r="G46" i="5"/>
  <c r="O46" i="5" s="1"/>
  <c r="N45" i="5"/>
  <c r="O45" i="5" s="1"/>
  <c r="G45" i="5"/>
  <c r="N44" i="5"/>
  <c r="G44" i="5"/>
  <c r="O44" i="5" s="1"/>
  <c r="N43" i="5"/>
  <c r="G43" i="5"/>
  <c r="N42" i="5"/>
  <c r="G42" i="5"/>
  <c r="O42" i="5" s="1"/>
  <c r="N41" i="5"/>
  <c r="G41" i="5"/>
  <c r="N40" i="5"/>
  <c r="G40" i="5"/>
  <c r="O40" i="5" s="1"/>
  <c r="N39" i="5"/>
  <c r="G39" i="5"/>
  <c r="N38" i="5"/>
  <c r="G38" i="5"/>
  <c r="O38" i="5" s="1"/>
  <c r="N37" i="5"/>
  <c r="G37" i="5"/>
  <c r="N36" i="5"/>
  <c r="G36" i="5"/>
  <c r="O36" i="5" s="1"/>
  <c r="N35" i="5"/>
  <c r="G35" i="5"/>
  <c r="N34" i="5"/>
  <c r="G34" i="5"/>
  <c r="O34" i="5" s="1"/>
  <c r="N33" i="5"/>
  <c r="G33" i="5"/>
  <c r="N32" i="5"/>
  <c r="G32" i="5"/>
  <c r="O32" i="5" s="1"/>
  <c r="N31" i="5"/>
  <c r="G31" i="5"/>
  <c r="N30" i="5"/>
  <c r="G30" i="5"/>
  <c r="O30" i="5" s="1"/>
  <c r="N29" i="5"/>
  <c r="G29" i="5"/>
  <c r="N28" i="5"/>
  <c r="G28" i="5"/>
  <c r="O28" i="5" s="1"/>
  <c r="N27" i="5"/>
  <c r="G27" i="5"/>
  <c r="N26" i="5"/>
  <c r="G26" i="5"/>
  <c r="O26" i="5" s="1"/>
  <c r="N25" i="5"/>
  <c r="G25" i="5"/>
  <c r="N24" i="5"/>
  <c r="G24" i="5"/>
  <c r="O24" i="5" s="1"/>
  <c r="N23" i="5"/>
  <c r="G23" i="5"/>
  <c r="N22" i="5"/>
  <c r="G22" i="5"/>
  <c r="O22" i="5" s="1"/>
  <c r="N21" i="5"/>
  <c r="G21" i="5"/>
  <c r="N20" i="5"/>
  <c r="G20" i="5"/>
  <c r="O20" i="5" s="1"/>
  <c r="N19" i="5"/>
  <c r="G19" i="5"/>
  <c r="N18" i="5"/>
  <c r="G18" i="5"/>
  <c r="O18" i="5" s="1"/>
  <c r="O17" i="5"/>
  <c r="N17" i="5"/>
  <c r="G17" i="5"/>
  <c r="N16" i="5"/>
  <c r="G16" i="5"/>
  <c r="O16" i="5" s="1"/>
  <c r="N15" i="5"/>
  <c r="G15" i="5"/>
  <c r="O15" i="5" s="1"/>
  <c r="N14" i="5"/>
  <c r="G14" i="5"/>
  <c r="N13" i="5"/>
  <c r="G13" i="5"/>
  <c r="O13" i="5" s="1"/>
  <c r="N12" i="5"/>
  <c r="G12" i="5"/>
  <c r="O12" i="5" s="1"/>
  <c r="N11" i="5"/>
  <c r="G11" i="5"/>
  <c r="O11" i="5" s="1"/>
  <c r="N10" i="5"/>
  <c r="G10" i="5"/>
  <c r="O10" i="5" s="1"/>
  <c r="N9" i="5"/>
  <c r="G9" i="5"/>
  <c r="O9" i="5" s="1"/>
  <c r="N8" i="5"/>
  <c r="G8" i="5"/>
  <c r="N7" i="5"/>
  <c r="G7" i="5"/>
  <c r="O7" i="5" s="1"/>
  <c r="N6" i="5"/>
  <c r="G6" i="5"/>
  <c r="N5" i="5"/>
  <c r="G5" i="5"/>
  <c r="O5" i="5" s="1"/>
  <c r="N4" i="5"/>
  <c r="G4" i="5"/>
  <c r="N43" i="4"/>
  <c r="G43" i="4"/>
  <c r="N42" i="4"/>
  <c r="G42" i="4"/>
  <c r="N41" i="4"/>
  <c r="G41" i="4"/>
  <c r="O41" i="4" s="1"/>
  <c r="N40" i="4"/>
  <c r="G40" i="4"/>
  <c r="N39" i="4"/>
  <c r="G39" i="4"/>
  <c r="N38" i="4"/>
  <c r="G38" i="4"/>
  <c r="N37" i="4"/>
  <c r="G37" i="4"/>
  <c r="O37" i="4" s="1"/>
  <c r="N36" i="4"/>
  <c r="G36" i="4"/>
  <c r="N35" i="4"/>
  <c r="G35" i="4"/>
  <c r="N34" i="4"/>
  <c r="G34" i="4"/>
  <c r="N33" i="4"/>
  <c r="G33" i="4"/>
  <c r="N32" i="4"/>
  <c r="G32" i="4"/>
  <c r="N31" i="4"/>
  <c r="G31" i="4"/>
  <c r="O31" i="4" s="1"/>
  <c r="N30" i="4"/>
  <c r="G30" i="4"/>
  <c r="N29" i="4"/>
  <c r="G29" i="4"/>
  <c r="O29" i="4" s="1"/>
  <c r="N28" i="4"/>
  <c r="G28" i="4"/>
  <c r="N27" i="4"/>
  <c r="G27" i="4"/>
  <c r="N26" i="4"/>
  <c r="G26" i="4"/>
  <c r="N25" i="4"/>
  <c r="G25" i="4"/>
  <c r="N24" i="4"/>
  <c r="G24" i="4"/>
  <c r="N23" i="4"/>
  <c r="G23" i="4"/>
  <c r="N22" i="4"/>
  <c r="G22" i="4"/>
  <c r="N21" i="4"/>
  <c r="G21" i="4"/>
  <c r="N20" i="4"/>
  <c r="G20" i="4"/>
  <c r="N19" i="4"/>
  <c r="G19" i="4"/>
  <c r="N18" i="4"/>
  <c r="G18" i="4"/>
  <c r="N17" i="4"/>
  <c r="G17" i="4"/>
  <c r="N16" i="4"/>
  <c r="G16" i="4"/>
  <c r="N15" i="4"/>
  <c r="G15" i="4"/>
  <c r="O15" i="4" s="1"/>
  <c r="N14" i="4"/>
  <c r="G14" i="4"/>
  <c r="N13" i="4"/>
  <c r="G13" i="4"/>
  <c r="N12" i="4"/>
  <c r="G12" i="4"/>
  <c r="N11" i="4"/>
  <c r="G11" i="4"/>
  <c r="N10" i="4"/>
  <c r="G10" i="4"/>
  <c r="N9" i="4"/>
  <c r="G9" i="4"/>
  <c r="N8" i="4"/>
  <c r="G8" i="4"/>
  <c r="G7" i="4"/>
  <c r="O7" i="4" s="1"/>
  <c r="N6" i="4"/>
  <c r="G6" i="4"/>
  <c r="N5" i="4"/>
  <c r="G5" i="4"/>
  <c r="N4" i="4"/>
  <c r="G4" i="4"/>
  <c r="O4" i="4" s="1"/>
  <c r="N47" i="3"/>
  <c r="G47" i="3"/>
  <c r="N46" i="3"/>
  <c r="G46" i="3"/>
  <c r="N44" i="3"/>
  <c r="G44" i="3"/>
  <c r="N45" i="3"/>
  <c r="G45" i="3"/>
  <c r="N43" i="3"/>
  <c r="G43" i="3"/>
  <c r="N42" i="3"/>
  <c r="G42" i="3"/>
  <c r="N41" i="3"/>
  <c r="G41" i="3"/>
  <c r="N40" i="3"/>
  <c r="G40" i="3"/>
  <c r="N39" i="3"/>
  <c r="G39" i="3"/>
  <c r="N38" i="3"/>
  <c r="G38" i="3"/>
  <c r="N37" i="3"/>
  <c r="G37" i="3"/>
  <c r="N36" i="3"/>
  <c r="G36" i="3"/>
  <c r="N35" i="3"/>
  <c r="G35" i="3"/>
  <c r="N34" i="3"/>
  <c r="G34" i="3"/>
  <c r="N33" i="3"/>
  <c r="G33" i="3"/>
  <c r="N32" i="3"/>
  <c r="G32" i="3"/>
  <c r="N31" i="3"/>
  <c r="G31" i="3"/>
  <c r="N29" i="3"/>
  <c r="G29" i="3"/>
  <c r="N27" i="3"/>
  <c r="G27" i="3"/>
  <c r="N30" i="3"/>
  <c r="G30" i="3"/>
  <c r="N26" i="3"/>
  <c r="G26" i="3"/>
  <c r="N25" i="3"/>
  <c r="G25" i="3"/>
  <c r="N24" i="3"/>
  <c r="G24" i="3"/>
  <c r="N23" i="3"/>
  <c r="G23" i="3"/>
  <c r="N22" i="3"/>
  <c r="G22" i="3"/>
  <c r="N21" i="3"/>
  <c r="G21" i="3"/>
  <c r="N28" i="3"/>
  <c r="G28" i="3"/>
  <c r="N20" i="3"/>
  <c r="G20" i="3"/>
  <c r="N19" i="3"/>
  <c r="G19" i="3"/>
  <c r="N18" i="3"/>
  <c r="G18" i="3"/>
  <c r="N17" i="3"/>
  <c r="G17" i="3"/>
  <c r="N15" i="3"/>
  <c r="G15" i="3"/>
  <c r="N16" i="3"/>
  <c r="G16" i="3"/>
  <c r="N14" i="3"/>
  <c r="G14" i="3"/>
  <c r="N13" i="3"/>
  <c r="G13" i="3"/>
  <c r="N12" i="3"/>
  <c r="G12" i="3"/>
  <c r="N11" i="3"/>
  <c r="G11" i="3"/>
  <c r="N10" i="3"/>
  <c r="G10" i="3"/>
  <c r="N9" i="3"/>
  <c r="G9" i="3"/>
  <c r="N8" i="3"/>
  <c r="G8" i="3"/>
  <c r="N7" i="3"/>
  <c r="G7" i="3"/>
  <c r="N6" i="3"/>
  <c r="G6" i="3"/>
  <c r="N5" i="3"/>
  <c r="G5" i="3"/>
  <c r="N4" i="3"/>
  <c r="G4" i="3"/>
  <c r="N49" i="2"/>
  <c r="G49" i="2"/>
  <c r="N48" i="2"/>
  <c r="G48" i="2"/>
  <c r="N47" i="2"/>
  <c r="G47" i="2"/>
  <c r="N46" i="2"/>
  <c r="G46" i="2"/>
  <c r="N45" i="2"/>
  <c r="G45" i="2"/>
  <c r="N44" i="2"/>
  <c r="G44" i="2"/>
  <c r="N43" i="2"/>
  <c r="G43" i="2"/>
  <c r="N42" i="2"/>
  <c r="G42" i="2"/>
  <c r="N41" i="2"/>
  <c r="G41" i="2"/>
  <c r="N40" i="2"/>
  <c r="G40" i="2"/>
  <c r="N39" i="2"/>
  <c r="G39" i="2"/>
  <c r="N38" i="2"/>
  <c r="G38" i="2"/>
  <c r="O38" i="2" s="1"/>
  <c r="N37" i="2"/>
  <c r="G37" i="2"/>
  <c r="N36" i="2"/>
  <c r="G36" i="2"/>
  <c r="N35" i="2"/>
  <c r="G35" i="2"/>
  <c r="N34" i="2"/>
  <c r="G34" i="2"/>
  <c r="O34" i="2" s="1"/>
  <c r="N33" i="2"/>
  <c r="G33" i="2"/>
  <c r="N32" i="2"/>
  <c r="G32" i="2"/>
  <c r="N31" i="2"/>
  <c r="G31" i="2"/>
  <c r="N30" i="2"/>
  <c r="G30" i="2"/>
  <c r="N29" i="2"/>
  <c r="G29" i="2"/>
  <c r="N28" i="2"/>
  <c r="G28" i="2"/>
  <c r="N27" i="2"/>
  <c r="G27" i="2"/>
  <c r="N26" i="2"/>
  <c r="G26" i="2"/>
  <c r="N25" i="2"/>
  <c r="G25" i="2"/>
  <c r="N24" i="2"/>
  <c r="G24" i="2"/>
  <c r="N23" i="2"/>
  <c r="G23" i="2"/>
  <c r="N22" i="2"/>
  <c r="G22" i="2"/>
  <c r="N21" i="2"/>
  <c r="G21" i="2"/>
  <c r="N20" i="2"/>
  <c r="G20" i="2"/>
  <c r="N19" i="2"/>
  <c r="G19" i="2"/>
  <c r="N18" i="2"/>
  <c r="G18" i="2"/>
  <c r="N17" i="2"/>
  <c r="G17" i="2"/>
  <c r="N16" i="2"/>
  <c r="G16" i="2"/>
  <c r="N15" i="2"/>
  <c r="G15" i="2"/>
  <c r="N14" i="2"/>
  <c r="G14" i="2"/>
  <c r="N13" i="2"/>
  <c r="G13" i="2"/>
  <c r="N12" i="2"/>
  <c r="G12" i="2"/>
  <c r="N11" i="2"/>
  <c r="G11" i="2"/>
  <c r="N10" i="2"/>
  <c r="G10" i="2"/>
  <c r="N9" i="2"/>
  <c r="G9" i="2"/>
  <c r="N8" i="2"/>
  <c r="G8" i="2"/>
  <c r="N7" i="2"/>
  <c r="G7" i="2"/>
  <c r="N6" i="2"/>
  <c r="G6" i="2"/>
  <c r="N5" i="2"/>
  <c r="G5" i="2"/>
  <c r="N4" i="2"/>
  <c r="G4" i="2"/>
  <c r="N49" i="1"/>
  <c r="G49" i="1"/>
  <c r="N48" i="1"/>
  <c r="G48" i="1"/>
  <c r="N47" i="1"/>
  <c r="G47" i="1"/>
  <c r="N46" i="1"/>
  <c r="G46" i="1"/>
  <c r="N45" i="1"/>
  <c r="G45" i="1"/>
  <c r="N44" i="1"/>
  <c r="G44" i="1"/>
  <c r="N43" i="1"/>
  <c r="G43" i="1"/>
  <c r="N42" i="1"/>
  <c r="G42" i="1"/>
  <c r="N41" i="1"/>
  <c r="G41" i="1"/>
  <c r="N40" i="1"/>
  <c r="G40" i="1"/>
  <c r="N39" i="1"/>
  <c r="G39" i="1"/>
  <c r="N38" i="1"/>
  <c r="G38" i="1"/>
  <c r="N37" i="1"/>
  <c r="G37" i="1"/>
  <c r="N36" i="1"/>
  <c r="G36" i="1"/>
  <c r="N35" i="1"/>
  <c r="G35" i="1"/>
  <c r="N34" i="1"/>
  <c r="G34" i="1"/>
  <c r="N33" i="1"/>
  <c r="G33" i="1"/>
  <c r="N32" i="1"/>
  <c r="G32" i="1"/>
  <c r="N31" i="1"/>
  <c r="G31" i="1"/>
  <c r="N30" i="1"/>
  <c r="G30" i="1"/>
  <c r="N29" i="1"/>
  <c r="G29" i="1"/>
  <c r="N28" i="1"/>
  <c r="G28" i="1"/>
  <c r="N27" i="1"/>
  <c r="G27" i="1"/>
  <c r="O27" i="1" s="1"/>
  <c r="N26" i="1"/>
  <c r="G26" i="1"/>
  <c r="N25" i="1"/>
  <c r="G25" i="1"/>
  <c r="O25" i="1" s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G17" i="1"/>
  <c r="N16" i="1"/>
  <c r="G16" i="1"/>
  <c r="N15" i="1"/>
  <c r="G15" i="1"/>
  <c r="O15" i="1" s="1"/>
  <c r="N14" i="1"/>
  <c r="G14" i="1"/>
  <c r="N13" i="1"/>
  <c r="G13" i="1"/>
  <c r="O13" i="1" s="1"/>
  <c r="N12" i="1"/>
  <c r="G12" i="1"/>
  <c r="N11" i="1"/>
  <c r="G11" i="1"/>
  <c r="N10" i="1"/>
  <c r="G10" i="1"/>
  <c r="N9" i="1"/>
  <c r="G9" i="1"/>
  <c r="N8" i="1"/>
  <c r="G8" i="1"/>
  <c r="N7" i="1"/>
  <c r="G7" i="1"/>
  <c r="N6" i="1"/>
  <c r="G6" i="1"/>
  <c r="N5" i="1"/>
  <c r="G5" i="1"/>
  <c r="N4" i="1"/>
  <c r="G4" i="1"/>
  <c r="O4" i="5" l="1"/>
  <c r="O8" i="5"/>
  <c r="O19" i="5"/>
  <c r="O21" i="5"/>
  <c r="O23" i="5"/>
  <c r="O25" i="5"/>
  <c r="O27" i="5"/>
  <c r="O29" i="5"/>
  <c r="O31" i="5"/>
  <c r="O33" i="5"/>
  <c r="O35" i="5"/>
  <c r="O37" i="5"/>
  <c r="O39" i="5"/>
  <c r="O41" i="5"/>
  <c r="O43" i="5"/>
  <c r="O6" i="5"/>
  <c r="O14" i="5"/>
  <c r="O26" i="4"/>
  <c r="O40" i="4"/>
  <c r="O42" i="4"/>
  <c r="O6" i="4"/>
  <c r="O11" i="4"/>
  <c r="O35" i="4"/>
  <c r="O39" i="4"/>
  <c r="O24" i="4"/>
  <c r="O8" i="4"/>
  <c r="O10" i="4"/>
  <c r="O43" i="4"/>
  <c r="O17" i="4"/>
  <c r="O19" i="4"/>
  <c r="O23" i="4"/>
  <c r="O27" i="4"/>
  <c r="O5" i="4"/>
  <c r="O9" i="4"/>
  <c r="O16" i="4"/>
  <c r="O18" i="4"/>
  <c r="O25" i="4"/>
  <c r="O32" i="4"/>
  <c r="O34" i="4"/>
  <c r="O13" i="4"/>
  <c r="O20" i="4"/>
  <c r="O22" i="4"/>
  <c r="O33" i="4"/>
  <c r="O36" i="4"/>
  <c r="O38" i="4"/>
  <c r="O12" i="4"/>
  <c r="O14" i="4"/>
  <c r="O21" i="4"/>
  <c r="O28" i="4"/>
  <c r="O30" i="4"/>
  <c r="O18" i="2"/>
  <c r="O4" i="2"/>
  <c r="O6" i="2"/>
  <c r="O10" i="2"/>
  <c r="O14" i="2"/>
  <c r="O11" i="2"/>
  <c r="O13" i="2"/>
  <c r="O36" i="2"/>
  <c r="O27" i="2"/>
  <c r="O29" i="2"/>
  <c r="O31" i="2"/>
  <c r="O33" i="2"/>
  <c r="O40" i="2"/>
  <c r="O42" i="2"/>
  <c r="O46" i="2"/>
  <c r="O20" i="2"/>
  <c r="O22" i="2"/>
  <c r="O24" i="2"/>
  <c r="O26" i="2"/>
  <c r="O30" i="2"/>
  <c r="O43" i="2"/>
  <c r="O45" i="2"/>
  <c r="O47" i="2"/>
  <c r="O49" i="2"/>
  <c r="O8" i="2"/>
  <c r="O17" i="2"/>
  <c r="O5" i="2"/>
  <c r="O19" i="2"/>
  <c r="O21" i="2"/>
  <c r="O28" i="2"/>
  <c r="O35" i="2"/>
  <c r="O37" i="2"/>
  <c r="O44" i="2"/>
  <c r="O7" i="2"/>
  <c r="O9" i="2"/>
  <c r="O16" i="2"/>
  <c r="O23" i="2"/>
  <c r="O25" i="2"/>
  <c r="O32" i="2"/>
  <c r="O39" i="2"/>
  <c r="O41" i="2"/>
  <c r="O48" i="2"/>
  <c r="O15" i="2"/>
  <c r="O12" i="2"/>
  <c r="O4" i="1"/>
  <c r="O8" i="1"/>
  <c r="O10" i="1"/>
  <c r="O12" i="1"/>
  <c r="O28" i="1"/>
  <c r="O32" i="1"/>
  <c r="O34" i="1"/>
  <c r="O36" i="1"/>
  <c r="O38" i="1"/>
  <c r="O40" i="1"/>
  <c r="O44" i="1"/>
  <c r="O41" i="1"/>
  <c r="O9" i="1"/>
  <c r="O45" i="1"/>
  <c r="O47" i="1"/>
  <c r="O24" i="1"/>
  <c r="O5" i="1"/>
  <c r="O7" i="1"/>
  <c r="O16" i="1"/>
  <c r="O18" i="1"/>
  <c r="O20" i="1"/>
  <c r="O22" i="1"/>
  <c r="O29" i="1"/>
  <c r="O31" i="1"/>
  <c r="O48" i="1"/>
  <c r="O43" i="1"/>
  <c r="O17" i="1"/>
  <c r="O19" i="1"/>
  <c r="O26" i="1"/>
  <c r="O33" i="1"/>
  <c r="O35" i="1"/>
  <c r="O42" i="1"/>
  <c r="O49" i="1"/>
  <c r="O6" i="1"/>
  <c r="O11" i="1"/>
  <c r="O14" i="1"/>
  <c r="O21" i="1"/>
  <c r="O23" i="1"/>
  <c r="O30" i="1"/>
  <c r="O37" i="1"/>
  <c r="O39" i="1"/>
  <c r="O46" i="1"/>
  <c r="O4" i="3"/>
  <c r="O6" i="3"/>
  <c r="O8" i="3"/>
  <c r="O10" i="3"/>
  <c r="O12" i="3"/>
  <c r="O14" i="3"/>
  <c r="O15" i="3"/>
  <c r="O18" i="3"/>
  <c r="O20" i="3"/>
  <c r="O21" i="3"/>
  <c r="O23" i="3"/>
  <c r="O25" i="3"/>
  <c r="O30" i="3"/>
  <c r="O29" i="3"/>
  <c r="O32" i="3"/>
  <c r="O34" i="3"/>
  <c r="O36" i="3"/>
  <c r="O38" i="3"/>
  <c r="O40" i="3"/>
  <c r="O42" i="3"/>
  <c r="O45" i="3"/>
  <c r="O46" i="3"/>
  <c r="O5" i="3"/>
  <c r="O7" i="3"/>
  <c r="O9" i="3"/>
  <c r="O11" i="3"/>
  <c r="O13" i="3"/>
  <c r="O16" i="3"/>
  <c r="O17" i="3"/>
  <c r="O19" i="3"/>
  <c r="O28" i="3"/>
  <c r="O22" i="3"/>
  <c r="O24" i="3"/>
  <c r="O26" i="3"/>
  <c r="O27" i="3"/>
  <c r="O31" i="3"/>
  <c r="O33" i="3"/>
  <c r="O35" i="3"/>
  <c r="O37" i="3"/>
  <c r="O39" i="3"/>
  <c r="O41" i="3"/>
  <c r="O43" i="3"/>
  <c r="O44" i="3"/>
  <c r="O47" i="3"/>
</calcChain>
</file>

<file path=xl/sharedStrings.xml><?xml version="1.0" encoding="utf-8"?>
<sst xmlns="http://schemas.openxmlformats.org/spreadsheetml/2006/main" count="720" uniqueCount="591">
  <si>
    <r>
      <t>首都经济贸易大学经济学院综合测评成绩表（</t>
    </r>
    <r>
      <rPr>
        <b/>
        <sz val="14"/>
        <color indexed="8"/>
        <rFont val="宋体"/>
        <family val="3"/>
        <charset val="134"/>
      </rPr>
      <t>13</t>
    </r>
    <r>
      <rPr>
        <b/>
        <sz val="14"/>
        <color indexed="8"/>
        <rFont val="宋体"/>
        <family val="3"/>
        <charset val="134"/>
      </rPr>
      <t>级国际经济与贸易一班）</t>
    </r>
  </si>
  <si>
    <t>序号</t>
  </si>
  <si>
    <t>姓名</t>
  </si>
  <si>
    <t>学号</t>
  </si>
  <si>
    <t>基础性素质</t>
  </si>
  <si>
    <t>发展性素质成绩</t>
  </si>
  <si>
    <t>总分（基础性素质成绩+发展性素质成绩）</t>
  </si>
  <si>
    <t>思想品德成绩</t>
  </si>
  <si>
    <t>学习成绩（算术平均分）</t>
  </si>
  <si>
    <t>身心素质成绩</t>
  </si>
  <si>
    <t>基础性素质成绩分数（思想品德*0.2+学习成绩*0.7+身心素质成绩*0.1）</t>
  </si>
  <si>
    <t>创新与创造能力</t>
  </si>
  <si>
    <t>技术技能</t>
  </si>
  <si>
    <t>组织管理能力</t>
  </si>
  <si>
    <t>体育特长</t>
  </si>
  <si>
    <t>文艺特长</t>
  </si>
  <si>
    <t>特殊加分</t>
  </si>
  <si>
    <t>发展性素质成绩（前六项之和）</t>
  </si>
  <si>
    <t>孙佳莉</t>
  </si>
  <si>
    <t>32013030187</t>
  </si>
  <si>
    <t>张雪</t>
  </si>
  <si>
    <t>32013030146</t>
  </si>
  <si>
    <t>王安琪</t>
  </si>
  <si>
    <t>32013030185</t>
  </si>
  <si>
    <t>张舒澜</t>
  </si>
  <si>
    <t>32013030150</t>
  </si>
  <si>
    <t>申羽暄</t>
  </si>
  <si>
    <t>32013030144</t>
  </si>
  <si>
    <t>金秋明月</t>
  </si>
  <si>
    <t>32013030160</t>
  </si>
  <si>
    <t>侃祎然</t>
  </si>
  <si>
    <t>32013030197</t>
  </si>
  <si>
    <t>张艺璇</t>
  </si>
  <si>
    <t>32013030170</t>
  </si>
  <si>
    <t>田旭</t>
  </si>
  <si>
    <t>王天利</t>
  </si>
  <si>
    <t>32013030148</t>
  </si>
  <si>
    <t>海韵涵</t>
  </si>
  <si>
    <t>32013030172</t>
  </si>
  <si>
    <t>马若倩</t>
  </si>
  <si>
    <t>32013030159</t>
  </si>
  <si>
    <r>
      <t xml:space="preserve"> </t>
    </r>
    <r>
      <rPr>
        <sz val="11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</si>
  <si>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王一旭</t>
  </si>
  <si>
    <t>32013030178</t>
  </si>
  <si>
    <t>魏希</t>
  </si>
  <si>
    <t>32013030137</t>
  </si>
  <si>
    <t>李文博</t>
  </si>
  <si>
    <t>32013030186</t>
  </si>
  <si>
    <t>杨宁</t>
  </si>
  <si>
    <t>32013030171</t>
  </si>
  <si>
    <t>蒋文曦</t>
  </si>
  <si>
    <t>32013030176</t>
  </si>
  <si>
    <t>吴帅</t>
  </si>
  <si>
    <t>32013030128</t>
  </si>
  <si>
    <t>王梦琦</t>
  </si>
  <si>
    <t>32013030149</t>
  </si>
  <si>
    <t>余冬梅</t>
  </si>
  <si>
    <t>32013030139</t>
  </si>
  <si>
    <t>吴昊</t>
  </si>
  <si>
    <t>32013030173</t>
  </si>
  <si>
    <t>贾国新</t>
  </si>
  <si>
    <t>32013030193</t>
  </si>
  <si>
    <t>周建文</t>
  </si>
  <si>
    <t>32013030179</t>
  </si>
  <si>
    <t>任童婕</t>
  </si>
  <si>
    <t>32013030192</t>
  </si>
  <si>
    <t>周偲妍</t>
  </si>
  <si>
    <t>32013030157</t>
  </si>
  <si>
    <t>张玉娟</t>
  </si>
  <si>
    <t>32013030154</t>
  </si>
  <si>
    <t>王佳蕾</t>
  </si>
  <si>
    <t>32013030164</t>
  </si>
  <si>
    <t>陈雅菡</t>
  </si>
  <si>
    <t>32013030138</t>
  </si>
  <si>
    <t>吕鸿嘉</t>
  </si>
  <si>
    <t>32013030155</t>
  </si>
  <si>
    <t>杜心仪</t>
  </si>
  <si>
    <t>32013030191</t>
  </si>
  <si>
    <t>高鑫</t>
  </si>
  <si>
    <t>32013030204</t>
  </si>
  <si>
    <t>王梦雪</t>
  </si>
  <si>
    <t>32013030162</t>
  </si>
  <si>
    <t>程阳</t>
  </si>
  <si>
    <t>32013030158</t>
  </si>
  <si>
    <t>皮宇桐</t>
  </si>
  <si>
    <t>32013030163</t>
  </si>
  <si>
    <t>刘肖</t>
  </si>
  <si>
    <t>32013030132</t>
  </si>
  <si>
    <t>吴小玲</t>
  </si>
  <si>
    <t>32013030140</t>
  </si>
  <si>
    <t>张琪楠</t>
  </si>
  <si>
    <t>32013030133</t>
  </si>
  <si>
    <t>姜智</t>
  </si>
  <si>
    <t>32013030153</t>
  </si>
  <si>
    <t>张益晟</t>
  </si>
  <si>
    <t>32013030174</t>
  </si>
  <si>
    <t>苏曈</t>
  </si>
  <si>
    <t>32013030194</t>
  </si>
  <si>
    <t>黄思萌</t>
  </si>
  <si>
    <t>32013030198</t>
  </si>
  <si>
    <t>黎宝珠</t>
  </si>
  <si>
    <t>32013030201</t>
  </si>
  <si>
    <t>郑俊亨</t>
  </si>
  <si>
    <t>32013030175</t>
  </si>
  <si>
    <t>周赛艳</t>
  </si>
  <si>
    <t>32013030152</t>
  </si>
  <si>
    <t>黄筱婷</t>
  </si>
  <si>
    <t>32013030142</t>
  </si>
  <si>
    <t>梁凯文</t>
  </si>
  <si>
    <t>32013030129</t>
  </si>
  <si>
    <r>
      <t xml:space="preserve">首都经济贸易大学经济学院综合测评成绩表（  </t>
    </r>
    <r>
      <rPr>
        <b/>
        <sz val="14"/>
        <color indexed="8"/>
        <rFont val="宋体"/>
        <family val="3"/>
        <charset val="134"/>
      </rPr>
      <t>13级</t>
    </r>
    <r>
      <rPr>
        <b/>
        <sz val="14"/>
        <color indexed="8"/>
        <rFont val="宋体"/>
        <family val="3"/>
        <charset val="134"/>
      </rPr>
      <t xml:space="preserve"> 国际经济与贸易</t>
    </r>
    <r>
      <rPr>
        <b/>
        <sz val="14"/>
        <color indexed="8"/>
        <rFont val="宋体"/>
        <family val="3"/>
        <charset val="134"/>
      </rPr>
      <t>2</t>
    </r>
    <r>
      <rPr>
        <b/>
        <sz val="14"/>
        <color indexed="8"/>
        <rFont val="宋体"/>
        <family val="3"/>
        <charset val="134"/>
      </rPr>
      <t xml:space="preserve">  </t>
    </r>
    <r>
      <rPr>
        <b/>
        <sz val="14"/>
        <color indexed="8"/>
        <rFont val="宋体"/>
        <family val="3"/>
        <charset val="134"/>
      </rPr>
      <t>班）</t>
    </r>
  </si>
  <si>
    <t>常荣平</t>
  </si>
  <si>
    <t>32013030266</t>
  </si>
  <si>
    <t>张诗羽</t>
  </si>
  <si>
    <t>32013030244</t>
  </si>
  <si>
    <t>朱俊萌</t>
  </si>
  <si>
    <t>32013030257</t>
  </si>
  <si>
    <t>陈雪丽</t>
  </si>
  <si>
    <t>32013030241</t>
  </si>
  <si>
    <t>么瑶</t>
  </si>
  <si>
    <t>32013030231</t>
  </si>
  <si>
    <t>刘润</t>
  </si>
  <si>
    <t>32013030229</t>
  </si>
  <si>
    <t>石良清</t>
  </si>
  <si>
    <t>32013030232</t>
  </si>
  <si>
    <t>张岩</t>
  </si>
  <si>
    <t>32013030207</t>
  </si>
  <si>
    <t>罗翠萍</t>
  </si>
  <si>
    <t>32013030239</t>
  </si>
  <si>
    <t>杨庆</t>
  </si>
  <si>
    <t>32013030215</t>
  </si>
  <si>
    <t>赵燕</t>
  </si>
  <si>
    <t>32013030217</t>
  </si>
  <si>
    <t>胡睿峰</t>
  </si>
  <si>
    <t>32013030263</t>
  </si>
  <si>
    <t>杨爽</t>
  </si>
  <si>
    <t>32013030255</t>
  </si>
  <si>
    <t>李兴</t>
  </si>
  <si>
    <t>32013030254</t>
  </si>
  <si>
    <t>范庆文</t>
  </si>
  <si>
    <t>32013030252</t>
  </si>
  <si>
    <t>张亚彤</t>
  </si>
  <si>
    <t>32013030248</t>
  </si>
  <si>
    <t>杨帆</t>
  </si>
  <si>
    <t>32013030270</t>
  </si>
  <si>
    <t>谭丽渊</t>
  </si>
  <si>
    <t>32013030221</t>
  </si>
  <si>
    <t>彭建武</t>
  </si>
  <si>
    <t>32013030224</t>
  </si>
  <si>
    <t>詹雪艳</t>
  </si>
  <si>
    <t>32013030250</t>
  </si>
  <si>
    <t>秋蕾</t>
  </si>
  <si>
    <t>32013030218</t>
  </si>
  <si>
    <t>赵烁语</t>
  </si>
  <si>
    <t>32013030269</t>
  </si>
  <si>
    <t>段国扑</t>
  </si>
  <si>
    <t>32013030209</t>
  </si>
  <si>
    <t>张玉霞</t>
  </si>
  <si>
    <t>32013030223</t>
  </si>
  <si>
    <t>徐贺子</t>
  </si>
  <si>
    <t>32013030258</t>
  </si>
  <si>
    <t>屈杰</t>
  </si>
  <si>
    <t>32013030208</t>
  </si>
  <si>
    <t>李慧妍</t>
  </si>
  <si>
    <t>32013030262</t>
  </si>
  <si>
    <t>王静雯</t>
  </si>
  <si>
    <t>32013030228</t>
  </si>
  <si>
    <t>周虎</t>
  </si>
  <si>
    <t>32013030268</t>
  </si>
  <si>
    <t>张津豪</t>
  </si>
  <si>
    <t>32013030249</t>
  </si>
  <si>
    <t>张庆昱</t>
  </si>
  <si>
    <t>32013030234</t>
  </si>
  <si>
    <t>严涛</t>
  </si>
  <si>
    <t>32013030216</t>
  </si>
  <si>
    <t>寸小明</t>
  </si>
  <si>
    <t>32013030225</t>
  </si>
  <si>
    <t>蒋寒阳</t>
  </si>
  <si>
    <t>32013030227</t>
  </si>
  <si>
    <t>文静</t>
  </si>
  <si>
    <t>32013030243</t>
  </si>
  <si>
    <t>李斯凝</t>
  </si>
  <si>
    <t>32013030237</t>
  </si>
  <si>
    <t>赖可欣</t>
  </si>
  <si>
    <t>32013030242</t>
  </si>
  <si>
    <t>尚进</t>
  </si>
  <si>
    <t>32013030246</t>
  </si>
  <si>
    <t>杨守创</t>
  </si>
  <si>
    <t>32013030211</t>
  </si>
  <si>
    <t>饶鹏程</t>
  </si>
  <si>
    <t>32013030230</t>
  </si>
  <si>
    <t>李籽旸</t>
  </si>
  <si>
    <t>32013030222</t>
  </si>
  <si>
    <t>刘书彤</t>
  </si>
  <si>
    <t>32013030236</t>
  </si>
  <si>
    <t>刘依霖</t>
  </si>
  <si>
    <t>32013030226</t>
  </si>
  <si>
    <t>丁世明</t>
  </si>
  <si>
    <t>32013030219</t>
  </si>
  <si>
    <t>刘耘墨</t>
  </si>
  <si>
    <t>32013030210</t>
  </si>
  <si>
    <t>刘露</t>
  </si>
  <si>
    <t>32013030212</t>
  </si>
  <si>
    <t>首都经济贸易大学经济学院综合测评成绩表（13 级国际经济与贸易国际班）</t>
  </si>
  <si>
    <t>魏娜</t>
  </si>
  <si>
    <t>查睿婷</t>
  </si>
  <si>
    <t>郭鸿猷</t>
  </si>
  <si>
    <t>徐平</t>
  </si>
  <si>
    <t>马序</t>
  </si>
  <si>
    <t>刘枫吉</t>
  </si>
  <si>
    <t>陈骊伊</t>
  </si>
  <si>
    <t>刘芮君</t>
  </si>
  <si>
    <t>白桐延</t>
  </si>
  <si>
    <t>朱陈琪</t>
  </si>
  <si>
    <t>米昱龙</t>
  </si>
  <si>
    <t>尹伊戴</t>
  </si>
  <si>
    <t>夏羽西</t>
  </si>
  <si>
    <t>王逸凡</t>
  </si>
  <si>
    <t>王丽智</t>
  </si>
  <si>
    <t>张雅岚</t>
  </si>
  <si>
    <t>张晗</t>
  </si>
  <si>
    <t>雒珍祺</t>
  </si>
  <si>
    <t>何宇珊</t>
  </si>
  <si>
    <t>白昊天</t>
  </si>
  <si>
    <t>王晨</t>
  </si>
  <si>
    <t>康靖媛</t>
  </si>
  <si>
    <t>旷舒婷</t>
  </si>
  <si>
    <t>刘斯墨</t>
  </si>
  <si>
    <t>吕丹彤</t>
  </si>
  <si>
    <t>于依淼</t>
  </si>
  <si>
    <t>任翌欣</t>
  </si>
  <si>
    <t>董倬汐</t>
  </si>
  <si>
    <t>杜倩</t>
  </si>
  <si>
    <t>李新鹏</t>
  </si>
  <si>
    <t>刘佳明</t>
  </si>
  <si>
    <t>王晳</t>
  </si>
  <si>
    <t>李旭</t>
  </si>
  <si>
    <t>德星瑶</t>
  </si>
  <si>
    <t>赵新</t>
  </si>
  <si>
    <t>罗明烁</t>
  </si>
  <si>
    <t>王聪冲</t>
  </si>
  <si>
    <t>李甍</t>
  </si>
  <si>
    <t>陈诺</t>
  </si>
  <si>
    <t>邓珂</t>
  </si>
  <si>
    <t>贺童</t>
  </si>
  <si>
    <t>陈梓漪</t>
  </si>
  <si>
    <t>郭思博</t>
  </si>
  <si>
    <t>首都经济贸易大学经济学院综合测评成绩表（       2013级       经济学1班）</t>
  </si>
  <si>
    <t>席浩容</t>
  </si>
  <si>
    <t>赵芳</t>
  </si>
  <si>
    <t>李晨鸣</t>
  </si>
  <si>
    <t>赵頔</t>
  </si>
  <si>
    <t>闫闰</t>
  </si>
  <si>
    <t>张嘉俊</t>
  </si>
  <si>
    <t>赵茗予</t>
  </si>
  <si>
    <t>司博</t>
  </si>
  <si>
    <t>王哲</t>
  </si>
  <si>
    <t>欧伯伦</t>
  </si>
  <si>
    <t>廖明帅</t>
  </si>
  <si>
    <t>祝琳琳</t>
  </si>
  <si>
    <t>黄媛媛</t>
  </si>
  <si>
    <t>谢方洲</t>
  </si>
  <si>
    <t>冉慧</t>
  </si>
  <si>
    <t>罗智译</t>
  </si>
  <si>
    <t>苏雨薇</t>
  </si>
  <si>
    <t>何玥</t>
  </si>
  <si>
    <t>李闫</t>
  </si>
  <si>
    <t>柯经纬</t>
  </si>
  <si>
    <t>郭艳蕾</t>
  </si>
  <si>
    <t>董昱含</t>
  </si>
  <si>
    <t>李梦迪</t>
  </si>
  <si>
    <t>王宇涵</t>
  </si>
  <si>
    <t>陶冶</t>
  </si>
  <si>
    <t>杜鹏飞</t>
  </si>
  <si>
    <t>孙屹</t>
  </si>
  <si>
    <t>刘志强</t>
  </si>
  <si>
    <t>沈俞丽</t>
  </si>
  <si>
    <t>张媛</t>
  </si>
  <si>
    <t>王川</t>
  </si>
  <si>
    <t>梁轩</t>
  </si>
  <si>
    <t>卢根</t>
  </si>
  <si>
    <t>杨辰</t>
  </si>
  <si>
    <t>李松颖</t>
  </si>
  <si>
    <t>张翼先</t>
  </si>
  <si>
    <t>平安</t>
  </si>
  <si>
    <t>张燕捷</t>
  </si>
  <si>
    <t>李晓彤</t>
  </si>
  <si>
    <t>谭子煦</t>
  </si>
  <si>
    <t>首都经济贸易大学经济学院综合测评成绩表（ 2013 级  经济学2班 ）</t>
  </si>
  <si>
    <t>阮浩</t>
  </si>
  <si>
    <t>32013020162</t>
  </si>
  <si>
    <t>张尤花</t>
  </si>
  <si>
    <t>32013030046</t>
  </si>
  <si>
    <t>张喆</t>
  </si>
  <si>
    <t>32013030047</t>
  </si>
  <si>
    <t>吴汶徽</t>
  </si>
  <si>
    <t>32013030048</t>
  </si>
  <si>
    <t>敖盼琪</t>
  </si>
  <si>
    <t>32013030049</t>
  </si>
  <si>
    <t>郭娟</t>
  </si>
  <si>
    <t>32013030051</t>
  </si>
  <si>
    <t>王蕊</t>
  </si>
  <si>
    <t>32013030052</t>
  </si>
  <si>
    <t>王昊轩</t>
  </si>
  <si>
    <t>32013030053</t>
  </si>
  <si>
    <t>高唱</t>
  </si>
  <si>
    <t>32013030054</t>
  </si>
  <si>
    <t>阮心明</t>
  </si>
  <si>
    <t>32013030055</t>
  </si>
  <si>
    <t>潘玥</t>
  </si>
  <si>
    <t>32013030056</t>
  </si>
  <si>
    <t>孙慧</t>
  </si>
  <si>
    <t>32013030057</t>
  </si>
  <si>
    <t>柳鑫</t>
  </si>
  <si>
    <t>32013030059</t>
  </si>
  <si>
    <t>胡亮中</t>
  </si>
  <si>
    <t>32013030060</t>
  </si>
  <si>
    <t>李佳栋</t>
  </si>
  <si>
    <t>32013030061</t>
  </si>
  <si>
    <t>崔嘉奇</t>
  </si>
  <si>
    <t>32013030062</t>
  </si>
  <si>
    <t>黄梦园</t>
  </si>
  <si>
    <t>32013030063</t>
  </si>
  <si>
    <t>侯旭</t>
  </si>
  <si>
    <t>32013030064</t>
  </si>
  <si>
    <t>方宇</t>
  </si>
  <si>
    <t>32013030065</t>
  </si>
  <si>
    <t>王经伦</t>
  </si>
  <si>
    <t>32013030066</t>
  </si>
  <si>
    <t>陈子龙</t>
  </si>
  <si>
    <t>32013030067</t>
  </si>
  <si>
    <t>孙博文</t>
  </si>
  <si>
    <t>32013030069</t>
  </si>
  <si>
    <t>张晓璇</t>
  </si>
  <si>
    <t>32013030070</t>
  </si>
  <si>
    <t>张少雪</t>
  </si>
  <si>
    <t>32013030071</t>
  </si>
  <si>
    <t>赵羚妤</t>
  </si>
  <si>
    <t>32013030072</t>
  </si>
  <si>
    <t>齐颖</t>
  </si>
  <si>
    <t>32013030073</t>
  </si>
  <si>
    <t>尹元</t>
  </si>
  <si>
    <t>32013030074</t>
  </si>
  <si>
    <t>韩奇志</t>
  </si>
  <si>
    <t>32013030075</t>
  </si>
  <si>
    <t>袁利多</t>
  </si>
  <si>
    <t>32013030076</t>
  </si>
  <si>
    <t>王新杰</t>
  </si>
  <si>
    <t>32013030077</t>
  </si>
  <si>
    <t>席菲含</t>
  </si>
  <si>
    <t>32013030078</t>
  </si>
  <si>
    <t>齐晔</t>
  </si>
  <si>
    <t>32013030079</t>
  </si>
  <si>
    <t>苏思博</t>
  </si>
  <si>
    <t>32013030080</t>
  </si>
  <si>
    <t>徐诺</t>
  </si>
  <si>
    <t>32013030082</t>
  </si>
  <si>
    <t>王思嘉</t>
  </si>
  <si>
    <t>32013030083</t>
  </si>
  <si>
    <t>肖再勋</t>
  </si>
  <si>
    <t>32013030085</t>
  </si>
  <si>
    <t>卓越</t>
  </si>
  <si>
    <t>32013030086</t>
  </si>
  <si>
    <t>刘其昂</t>
  </si>
  <si>
    <t>32013030087</t>
  </si>
  <si>
    <t>张靖宇</t>
  </si>
  <si>
    <t>32013030088</t>
  </si>
  <si>
    <t>吕晨</t>
  </si>
  <si>
    <t>32013030089</t>
  </si>
  <si>
    <t>余璐</t>
  </si>
  <si>
    <t>32013030090</t>
  </si>
  <si>
    <t>余迪</t>
  </si>
  <si>
    <t>32013100086</t>
  </si>
  <si>
    <t>李曦媛</t>
  </si>
  <si>
    <t>32013100090</t>
  </si>
  <si>
    <r>
      <rPr>
        <sz val="14"/>
        <color indexed="8"/>
        <rFont val="宋体"/>
        <family val="3"/>
        <charset val="134"/>
      </rPr>
      <t>首都经济贸易大学经济学院综合测评成绩表（1</t>
    </r>
    <r>
      <rPr>
        <sz val="14"/>
        <color indexed="8"/>
        <rFont val="宋体"/>
        <family val="3"/>
        <charset val="134"/>
      </rPr>
      <t>3</t>
    </r>
    <r>
      <rPr>
        <sz val="14"/>
        <color indexed="8"/>
        <rFont val="宋体"/>
        <family val="3"/>
        <charset val="134"/>
      </rPr>
      <t>级经济学实验班）</t>
    </r>
  </si>
  <si>
    <t>王涵</t>
  </si>
  <si>
    <t>32013030098</t>
  </si>
  <si>
    <t>王唯名</t>
  </si>
  <si>
    <t>32013030100</t>
  </si>
  <si>
    <t>张鑫</t>
  </si>
  <si>
    <t>32013030004</t>
  </si>
  <si>
    <t>张泽芳</t>
  </si>
  <si>
    <t>32013030043</t>
  </si>
  <si>
    <t>李阳</t>
  </si>
  <si>
    <t>32013030114</t>
  </si>
  <si>
    <t>张雯天</t>
  </si>
  <si>
    <t>32013030108</t>
  </si>
  <si>
    <t>丁天阳</t>
  </si>
  <si>
    <t>32013030111</t>
  </si>
  <si>
    <t>马小然</t>
  </si>
  <si>
    <t>32013030099</t>
  </si>
  <si>
    <t>陈瑀琼</t>
  </si>
  <si>
    <t>32013030119</t>
  </si>
  <si>
    <t>何芸杉</t>
  </si>
  <si>
    <t>32013030092</t>
  </si>
  <si>
    <t>李宽宇</t>
  </si>
  <si>
    <t>32013030124</t>
  </si>
  <si>
    <t>陈露</t>
  </si>
  <si>
    <t>32013030116</t>
  </si>
  <si>
    <t>王菲菲</t>
  </si>
  <si>
    <t>32013030094</t>
  </si>
  <si>
    <t>赵梦华</t>
  </si>
  <si>
    <t>32013030104</t>
  </si>
  <si>
    <t>马海飞</t>
  </si>
  <si>
    <t>32013030096</t>
  </si>
  <si>
    <t>赵京晶</t>
  </si>
  <si>
    <t>32013030105</t>
  </si>
  <si>
    <t>朱慧颖</t>
  </si>
  <si>
    <t>32013030115</t>
  </si>
  <si>
    <t>徐絮</t>
  </si>
  <si>
    <t>32013030122</t>
  </si>
  <si>
    <t>李妙晨</t>
  </si>
  <si>
    <t>32013030068</t>
  </si>
  <si>
    <t>韩映雪</t>
  </si>
  <si>
    <t>32013030126</t>
  </si>
  <si>
    <t>李融鑫</t>
  </si>
  <si>
    <t>32013030121</t>
  </si>
  <si>
    <t>刘鑫</t>
  </si>
  <si>
    <t>32013030117</t>
  </si>
  <si>
    <t>高孚嘉</t>
  </si>
  <si>
    <t>32013030081</t>
  </si>
  <si>
    <t>张潇逸</t>
  </si>
  <si>
    <t>32013030102</t>
  </si>
  <si>
    <t>毛佳宁</t>
  </si>
  <si>
    <t>32013030120</t>
  </si>
  <si>
    <t>赵凯</t>
  </si>
  <si>
    <t>32013030095</t>
  </si>
  <si>
    <t>张汉驰</t>
  </si>
  <si>
    <t>32013030125</t>
  </si>
  <si>
    <t>张琼月</t>
  </si>
  <si>
    <t>32013030112</t>
  </si>
  <si>
    <t>肖华子</t>
  </si>
  <si>
    <t>32013030091</t>
  </si>
  <si>
    <t>陶然</t>
  </si>
  <si>
    <t>32013030101</t>
  </si>
  <si>
    <t>巴云明</t>
  </si>
  <si>
    <t>32013030127</t>
  </si>
  <si>
    <t>戈乔</t>
  </si>
  <si>
    <t>32013030106</t>
  </si>
  <si>
    <t>于洪岗</t>
  </si>
  <si>
    <t>32013030118</t>
  </si>
  <si>
    <t>赵诗文</t>
  </si>
  <si>
    <t>32013030097</t>
  </si>
  <si>
    <t>李晓丹</t>
  </si>
  <si>
    <t>32013030123</t>
  </si>
  <si>
    <t>盛子健</t>
  </si>
  <si>
    <t>32013030110</t>
  </si>
  <si>
    <t>首都经济贸易大学经济学院综合测评成绩表（ 2013级 贸易经济1 班）</t>
  </si>
  <si>
    <t>罗茜</t>
  </si>
  <si>
    <t>32013030272</t>
  </si>
  <si>
    <t>拉姆</t>
  </si>
  <si>
    <t>32013030273</t>
  </si>
  <si>
    <t>吾金次仁</t>
  </si>
  <si>
    <t>32013030274</t>
  </si>
  <si>
    <t>杨琬</t>
  </si>
  <si>
    <t>32013030275</t>
  </si>
  <si>
    <t>龙守鸿</t>
  </si>
  <si>
    <t>32013030276</t>
  </si>
  <si>
    <t>张璐陶</t>
  </si>
  <si>
    <t>32013030279</t>
  </si>
  <si>
    <t>冯月琦</t>
  </si>
  <si>
    <t>32013030280</t>
  </si>
  <si>
    <t>胡乔莹</t>
  </si>
  <si>
    <t>32013030281</t>
  </si>
  <si>
    <t>郑嘉</t>
  </si>
  <si>
    <t>32013030282</t>
  </si>
  <si>
    <t>苏莹</t>
  </si>
  <si>
    <t>32013030283</t>
  </si>
  <si>
    <t>陆祖豪</t>
  </si>
  <si>
    <t>32013030288</t>
  </si>
  <si>
    <t>白宇轩</t>
  </si>
  <si>
    <t>32013030293</t>
  </si>
  <si>
    <t>田京歌</t>
  </si>
  <si>
    <t>32013030294</t>
  </si>
  <si>
    <t>马愉</t>
  </si>
  <si>
    <t>32013030295</t>
  </si>
  <si>
    <t>牛雾语</t>
  </si>
  <si>
    <t>32013030296</t>
  </si>
  <si>
    <t>牛星卜</t>
  </si>
  <si>
    <t>32013030297</t>
  </si>
  <si>
    <t>杨宇昕</t>
  </si>
  <si>
    <t>32013030301</t>
  </si>
  <si>
    <t>李丹阳</t>
  </si>
  <si>
    <t>32013030305</t>
  </si>
  <si>
    <t>安元</t>
  </si>
  <si>
    <t>32013030308</t>
  </si>
  <si>
    <t>李婉婷</t>
  </si>
  <si>
    <t>32013030309</t>
  </si>
  <si>
    <t>常佳</t>
  </si>
  <si>
    <t>32013030313</t>
  </si>
  <si>
    <t>李月</t>
  </si>
  <si>
    <t>32013030315</t>
  </si>
  <si>
    <t>张萌</t>
  </si>
  <si>
    <t>32013030329</t>
  </si>
  <si>
    <t>张汉杰</t>
  </si>
  <si>
    <t>32013030330</t>
  </si>
  <si>
    <t>尚天烁</t>
  </si>
  <si>
    <t>32013030331</t>
  </si>
  <si>
    <t>李宙驰</t>
  </si>
  <si>
    <t>32013030334</t>
  </si>
  <si>
    <t>王怡菲</t>
  </si>
  <si>
    <t>32013030338</t>
  </si>
  <si>
    <t>刘丹桐</t>
  </si>
  <si>
    <t>32013030339</t>
  </si>
  <si>
    <t>刘沂蒙</t>
  </si>
  <si>
    <t>32013030340</t>
  </si>
  <si>
    <t>吴子元</t>
  </si>
  <si>
    <t>32013030341</t>
  </si>
  <si>
    <t>王东</t>
  </si>
  <si>
    <t>32013030342</t>
  </si>
  <si>
    <t>王晓东</t>
  </si>
  <si>
    <t>32013030343</t>
  </si>
  <si>
    <t>扈卓豪</t>
  </si>
  <si>
    <t>32013030344</t>
  </si>
  <si>
    <t>王京伟</t>
  </si>
  <si>
    <t>32013030345</t>
  </si>
  <si>
    <t>高鼎</t>
  </si>
  <si>
    <t>32013030347</t>
  </si>
  <si>
    <t>巴依尔·嘎尔玛</t>
  </si>
  <si>
    <t>32013030349</t>
  </si>
  <si>
    <t>姜帝</t>
  </si>
  <si>
    <t>32013030350</t>
  </si>
  <si>
    <r>
      <t xml:space="preserve">首都经济贸易大学经济学院综合测评成绩表（ </t>
    </r>
    <r>
      <rPr>
        <b/>
        <sz val="14"/>
        <color indexed="8"/>
        <rFont val="宋体"/>
        <family val="3"/>
        <charset val="134"/>
      </rPr>
      <t>13</t>
    </r>
    <r>
      <rPr>
        <b/>
        <sz val="14"/>
        <color indexed="8"/>
        <rFont val="宋体"/>
        <family val="3"/>
        <charset val="134"/>
      </rPr>
      <t>级</t>
    </r>
    <r>
      <rPr>
        <b/>
        <sz val="14"/>
        <color indexed="8"/>
        <rFont val="宋体"/>
        <family val="3"/>
        <charset val="134"/>
      </rPr>
      <t xml:space="preserve">  贸易经济卓越</t>
    </r>
    <r>
      <rPr>
        <b/>
        <sz val="14"/>
        <color indexed="8"/>
        <rFont val="宋体"/>
        <family val="3"/>
        <charset val="134"/>
      </rPr>
      <t>班）</t>
    </r>
  </si>
  <si>
    <t>阿尔飞兰·多丽坤</t>
  </si>
  <si>
    <t>姜昊天</t>
  </si>
  <si>
    <t>陈思政</t>
  </si>
  <si>
    <t>孙佳豪</t>
  </si>
  <si>
    <t>李宗哲</t>
  </si>
  <si>
    <t>高晋源</t>
  </si>
  <si>
    <t>王丹</t>
  </si>
  <si>
    <t>孙凡</t>
  </si>
  <si>
    <t>赵启宁</t>
  </si>
  <si>
    <t>肖硕</t>
  </si>
  <si>
    <t>王若蕴</t>
  </si>
  <si>
    <t>张弘扬</t>
  </si>
  <si>
    <t>刘正元</t>
  </si>
  <si>
    <t>吴晶晶</t>
  </si>
  <si>
    <t>尤志明</t>
  </si>
  <si>
    <t>刘萌萌</t>
  </si>
  <si>
    <t>方昊宇</t>
  </si>
  <si>
    <t>沈曈</t>
  </si>
  <si>
    <t>韩靖宇</t>
  </si>
  <si>
    <t>柏世豪</t>
  </si>
  <si>
    <t>马悦</t>
  </si>
  <si>
    <t>万海天</t>
  </si>
  <si>
    <t>赵嘉文</t>
  </si>
  <si>
    <t>董美馨</t>
  </si>
  <si>
    <t>陈绍彤</t>
  </si>
  <si>
    <t>兰莹</t>
  </si>
  <si>
    <t>仇丽杰</t>
  </si>
  <si>
    <t>李京</t>
  </si>
  <si>
    <t>赵英博</t>
  </si>
  <si>
    <t>杨莹</t>
  </si>
  <si>
    <t>张逸琳</t>
  </si>
  <si>
    <t>吴一宣</t>
  </si>
  <si>
    <t>首都经济贸易大学经济学院综合测评成绩表（ 2013 级 高水平运动员 班）</t>
    <phoneticPr fontId="3" type="noConversion"/>
  </si>
  <si>
    <t>序号</t>
    <phoneticPr fontId="3" type="noConversion"/>
  </si>
  <si>
    <t>基础性素质</t>
    <phoneticPr fontId="3" type="noConversion"/>
  </si>
  <si>
    <t>发展性素质成绩</t>
    <phoneticPr fontId="3" type="noConversion"/>
  </si>
  <si>
    <t>总分（基础性素质成绩+发展性素质成绩）</t>
    <phoneticPr fontId="3" type="noConversion"/>
  </si>
  <si>
    <t>思想品德成绩</t>
    <phoneticPr fontId="3" type="noConversion"/>
  </si>
  <si>
    <t>学习成绩（算术平均分）</t>
    <phoneticPr fontId="3" type="noConversion"/>
  </si>
  <si>
    <t>身心素质成绩</t>
    <phoneticPr fontId="3" type="noConversion"/>
  </si>
  <si>
    <t>基础性素质成绩分数（思想品德*0.2+学习成绩*0.7+身心素质成绩*0.1）</t>
    <phoneticPr fontId="3" type="noConversion"/>
  </si>
  <si>
    <t>创新与创造能力</t>
    <phoneticPr fontId="3" type="noConversion"/>
  </si>
  <si>
    <t>技术技能</t>
    <phoneticPr fontId="3" type="noConversion"/>
  </si>
  <si>
    <t>组织管理能力</t>
    <phoneticPr fontId="3" type="noConversion"/>
  </si>
  <si>
    <t>体育特长</t>
    <phoneticPr fontId="3" type="noConversion"/>
  </si>
  <si>
    <t>文艺特长</t>
    <phoneticPr fontId="3" type="noConversion"/>
  </si>
  <si>
    <t>特殊加分</t>
    <phoneticPr fontId="3" type="noConversion"/>
  </si>
  <si>
    <t>发展性素质成绩（前六项之和）</t>
    <phoneticPr fontId="3" type="noConversion"/>
  </si>
  <si>
    <t>付子辰</t>
    <phoneticPr fontId="3" type="noConversion"/>
  </si>
  <si>
    <t>方远</t>
    <phoneticPr fontId="3" type="noConversion"/>
  </si>
  <si>
    <t>李茁</t>
    <phoneticPr fontId="3" type="noConversion"/>
  </si>
  <si>
    <t>郑权</t>
    <phoneticPr fontId="3" type="noConversion"/>
  </si>
  <si>
    <t>毕然</t>
    <phoneticPr fontId="3" type="noConversion"/>
  </si>
  <si>
    <t>张铭辰</t>
    <phoneticPr fontId="3" type="noConversion"/>
  </si>
  <si>
    <t>史其元</t>
    <phoneticPr fontId="3" type="noConversion"/>
  </si>
  <si>
    <t>周冉</t>
    <phoneticPr fontId="3" type="noConversion"/>
  </si>
  <si>
    <t>许健阳</t>
    <phoneticPr fontId="3" type="noConversion"/>
  </si>
  <si>
    <t>刘兆尘</t>
    <phoneticPr fontId="3" type="noConversion"/>
  </si>
  <si>
    <t>战元迪</t>
    <phoneticPr fontId="3" type="noConversion"/>
  </si>
  <si>
    <t>张瑞</t>
    <phoneticPr fontId="3" type="noConversion"/>
  </si>
  <si>
    <r>
      <t xml:space="preserve"> </t>
    </r>
    <r>
      <rPr>
        <sz val="11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3" type="noConversion"/>
  </si>
  <si>
    <t>王熠</t>
    <phoneticPr fontId="3" type="noConversion"/>
  </si>
  <si>
    <t>高冰洁</t>
    <phoneticPr fontId="3" type="noConversion"/>
  </si>
  <si>
    <t>刘玉洁</t>
    <phoneticPr fontId="3" type="noConversion"/>
  </si>
  <si>
    <t>刘昱佟</t>
    <phoneticPr fontId="3" type="noConversion"/>
  </si>
  <si>
    <t>胡杨</t>
    <phoneticPr fontId="3" type="noConversion"/>
  </si>
  <si>
    <t>32013030165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</si>
</sst>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_);[Red]\(0.0\)"/>
    <numFmt numFmtId="178" formatCode="0.00_);[Red]\(0.00\)"/>
    <numFmt numFmtId="179" formatCode="0.0"/>
  </numFmts>
  <fonts count="19" x14ac:knownFonts="1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Helvetica"/>
      <family val="2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indexed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12" applyFont="1" applyBorder="1" applyAlignment="1">
      <alignment horizontal="right" vertical="center"/>
    </xf>
    <xf numFmtId="0" fontId="6" fillId="0" borderId="2" xfId="0" quotePrefix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7" fillId="2" borderId="0" xfId="0" applyNumberFormat="1" applyFont="1" applyFill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Fill="1">
      <alignment vertical="center"/>
    </xf>
    <xf numFmtId="0" fontId="0" fillId="2" borderId="0" xfId="0" applyNumberFormat="1" applyFill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wrapText="1"/>
    </xf>
    <xf numFmtId="0" fontId="0" fillId="0" borderId="1" xfId="0" quotePrefix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NumberFormat="1" applyFont="1" applyBorder="1" applyAlignment="1">
      <alignment horizontal="left" vertical="center"/>
    </xf>
    <xf numFmtId="0" fontId="0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179" fontId="12" fillId="0" borderId="3" xfId="0" applyNumberFormat="1" applyFont="1" applyBorder="1" applyAlignment="1">
      <alignment horizontal="center" vertical="center" wrapText="1"/>
    </xf>
    <xf numFmtId="179" fontId="12" fillId="2" borderId="3" xfId="0" applyNumberFormat="1" applyFont="1" applyFill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179" fontId="12" fillId="0" borderId="9" xfId="0" applyNumberFormat="1" applyFont="1" applyBorder="1" applyAlignment="1">
      <alignment horizontal="center" vertical="center" wrapText="1"/>
    </xf>
    <xf numFmtId="179" fontId="12" fillId="2" borderId="9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center" vertical="center" wrapText="1"/>
    </xf>
    <xf numFmtId="179" fontId="12" fillId="2" borderId="1" xfId="0" applyNumberFormat="1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/>
    </xf>
    <xf numFmtId="0" fontId="13" fillId="0" borderId="10" xfId="0" quotePrefix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0" fontId="7" fillId="2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12" fillId="3" borderId="1" xfId="0" applyNumberFormat="1" applyFont="1" applyFill="1" applyBorder="1" applyAlignment="1">
      <alignment horizontal="left" vertical="center"/>
    </xf>
    <xf numFmtId="0" fontId="7" fillId="3" borderId="0" xfId="0" applyNumberFormat="1" applyFont="1" applyFill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</cellXfs>
  <cellStyles count="44">
    <cellStyle name="常规" xfId="0" builtinId="0"/>
    <cellStyle name="常规 10" xfId="18"/>
    <cellStyle name="常规 11" xfId="17"/>
    <cellStyle name="常规 12" xfId="5"/>
    <cellStyle name="常规 13" xfId="6"/>
    <cellStyle name="常规 14" xfId="9"/>
    <cellStyle name="常规 15" xfId="4"/>
    <cellStyle name="常规 16" xfId="12"/>
    <cellStyle name="常规 17" xfId="20"/>
    <cellStyle name="常规 18" xfId="23"/>
    <cellStyle name="常规 19" xfId="24"/>
    <cellStyle name="常规 2" xfId="1"/>
    <cellStyle name="常规 20" xfId="25"/>
    <cellStyle name="常规 21" xfId="16"/>
    <cellStyle name="常规 22" xfId="21"/>
    <cellStyle name="常规 23" xfId="10"/>
    <cellStyle name="常规 24" xfId="27"/>
    <cellStyle name="常规 25" xfId="31"/>
    <cellStyle name="常规 26" xfId="8"/>
    <cellStyle name="常规 27" xfId="26"/>
    <cellStyle name="常规 28" xfId="29"/>
    <cellStyle name="常规 29" xfId="30"/>
    <cellStyle name="常规 3" xfId="7"/>
    <cellStyle name="常规 30" xfId="22"/>
    <cellStyle name="常规 31" xfId="35"/>
    <cellStyle name="常规 32" xfId="14"/>
    <cellStyle name="常规 33" xfId="32"/>
    <cellStyle name="常规 34" xfId="33"/>
    <cellStyle name="常规 35" xfId="28"/>
    <cellStyle name="常规 36" xfId="34"/>
    <cellStyle name="常规 37" xfId="43"/>
    <cellStyle name="常规 38" xfId="37"/>
    <cellStyle name="常规 39" xfId="41"/>
    <cellStyle name="常规 4" xfId="2"/>
    <cellStyle name="常规 40" xfId="36"/>
    <cellStyle name="常规 41" xfId="42"/>
    <cellStyle name="常规 42" xfId="39"/>
    <cellStyle name="常规 43" xfId="38"/>
    <cellStyle name="常规 44" xfId="40"/>
    <cellStyle name="常规 5" xfId="15"/>
    <cellStyle name="常规 6" xfId="11"/>
    <cellStyle name="常规 7" xfId="13"/>
    <cellStyle name="常规 8" xfId="19"/>
    <cellStyle name="常规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52"/>
  <sheetViews>
    <sheetView tabSelected="1" topLeftCell="A13" zoomScale="70" zoomScaleNormal="70" workbookViewId="0">
      <selection activeCell="Q13" sqref="Q13"/>
    </sheetView>
  </sheetViews>
  <sheetFormatPr defaultRowHeight="13.5" x14ac:dyDescent="0.15"/>
  <cols>
    <col min="1" max="1" width="6.875" style="25" bestFit="1" customWidth="1"/>
    <col min="2" max="2" width="14" style="1" customWidth="1"/>
    <col min="3" max="3" width="17.75" style="1" customWidth="1"/>
    <col min="4" max="4" width="8.5" style="26" bestFit="1" customWidth="1"/>
    <col min="5" max="5" width="8.375" style="1" bestFit="1" customWidth="1"/>
    <col min="6" max="6" width="8.5" style="1" bestFit="1" customWidth="1"/>
    <col min="7" max="7" width="15.25" style="1" bestFit="1" customWidth="1"/>
    <col min="8" max="8" width="8.875" style="1" bestFit="1" customWidth="1"/>
    <col min="9" max="9" width="8.875" style="27" bestFit="1" customWidth="1"/>
    <col min="10" max="10" width="8.875" style="26" bestFit="1" customWidth="1"/>
    <col min="11" max="12" width="8.875" style="1" bestFit="1" customWidth="1"/>
    <col min="13" max="13" width="8.875" style="26" bestFit="1" customWidth="1"/>
    <col min="14" max="14" width="8.875" style="1" bestFit="1" customWidth="1"/>
    <col min="15" max="15" width="10.25" style="1" bestFit="1" customWidth="1"/>
    <col min="16" max="16384" width="9" style="1"/>
  </cols>
  <sheetData>
    <row r="1" spans="1:17" ht="36" customHeight="1" x14ac:dyDescent="0.1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7" ht="21.75" customHeight="1" x14ac:dyDescent="0.15">
      <c r="A2" s="114" t="s">
        <v>1</v>
      </c>
      <c r="B2" s="114" t="s">
        <v>2</v>
      </c>
      <c r="C2" s="114" t="s">
        <v>3</v>
      </c>
      <c r="D2" s="115" t="s">
        <v>4</v>
      </c>
      <c r="E2" s="115"/>
      <c r="F2" s="115"/>
      <c r="G2" s="115"/>
      <c r="H2" s="116" t="s">
        <v>5</v>
      </c>
      <c r="I2" s="116"/>
      <c r="J2" s="116"/>
      <c r="K2" s="116"/>
      <c r="L2" s="116"/>
      <c r="M2" s="116"/>
      <c r="N2" s="116"/>
      <c r="O2" s="114" t="s">
        <v>6</v>
      </c>
    </row>
    <row r="3" spans="1:17" s="4" customFormat="1" ht="60" customHeight="1" x14ac:dyDescent="0.15">
      <c r="A3" s="114"/>
      <c r="B3" s="114"/>
      <c r="C3" s="114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114"/>
    </row>
    <row r="4" spans="1:17" s="12" customFormat="1" ht="21.75" customHeight="1" x14ac:dyDescent="0.25">
      <c r="A4" s="5">
        <v>1</v>
      </c>
      <c r="B4" s="6" t="s">
        <v>18</v>
      </c>
      <c r="C4" s="7" t="s">
        <v>19</v>
      </c>
      <c r="D4" s="8">
        <v>100</v>
      </c>
      <c r="E4" s="93">
        <v>84.74</v>
      </c>
      <c r="F4" s="9">
        <v>99</v>
      </c>
      <c r="G4" s="9">
        <f t="shared" ref="G4:G49" si="0">D4*0.2+E4*0.7+F4*0.1</f>
        <v>89.217999999999989</v>
      </c>
      <c r="H4" s="9">
        <v>0</v>
      </c>
      <c r="I4" s="10">
        <v>2</v>
      </c>
      <c r="J4" s="8">
        <v>2.5</v>
      </c>
      <c r="K4" s="11">
        <v>0</v>
      </c>
      <c r="L4" s="9">
        <v>0</v>
      </c>
      <c r="M4" s="8">
        <v>3</v>
      </c>
      <c r="N4" s="9">
        <f>H4+I4+J4+K4+L4+M4</f>
        <v>7.5</v>
      </c>
      <c r="O4" s="9">
        <f t="shared" ref="O4:O49" si="1">SUM(G4,N4)</f>
        <v>96.717999999999989</v>
      </c>
    </row>
    <row r="5" spans="1:17" s="12" customFormat="1" ht="21.75" customHeight="1" x14ac:dyDescent="0.25">
      <c r="A5" s="5">
        <v>2</v>
      </c>
      <c r="B5" s="6" t="s">
        <v>20</v>
      </c>
      <c r="C5" s="7" t="s">
        <v>21</v>
      </c>
      <c r="D5" s="8">
        <v>100</v>
      </c>
      <c r="E5" s="93">
        <v>85.22</v>
      </c>
      <c r="F5" s="9">
        <v>99</v>
      </c>
      <c r="G5" s="9">
        <f t="shared" si="0"/>
        <v>89.554000000000002</v>
      </c>
      <c r="H5" s="9">
        <v>0</v>
      </c>
      <c r="I5" s="10">
        <v>1.5</v>
      </c>
      <c r="J5" s="8">
        <v>2.5</v>
      </c>
      <c r="K5" s="11">
        <v>0</v>
      </c>
      <c r="L5" s="9">
        <v>0</v>
      </c>
      <c r="M5" s="8">
        <v>0.5</v>
      </c>
      <c r="N5" s="9">
        <f t="shared" ref="N5:N49" si="2">SUM(H5:M5)</f>
        <v>4.5</v>
      </c>
      <c r="O5" s="9">
        <f t="shared" si="1"/>
        <v>94.054000000000002</v>
      </c>
    </row>
    <row r="6" spans="1:17" s="12" customFormat="1" ht="21.75" customHeight="1" x14ac:dyDescent="0.25">
      <c r="A6" s="5">
        <v>3</v>
      </c>
      <c r="B6" s="6" t="s">
        <v>22</v>
      </c>
      <c r="C6" s="7" t="s">
        <v>23</v>
      </c>
      <c r="D6" s="8">
        <v>100</v>
      </c>
      <c r="E6" s="93">
        <v>85.61</v>
      </c>
      <c r="F6" s="9">
        <v>99</v>
      </c>
      <c r="G6" s="9">
        <f t="shared" si="0"/>
        <v>89.826999999999998</v>
      </c>
      <c r="H6" s="9">
        <v>0</v>
      </c>
      <c r="I6" s="10">
        <v>2.5</v>
      </c>
      <c r="J6" s="8">
        <v>0</v>
      </c>
      <c r="K6" s="11">
        <v>0</v>
      </c>
      <c r="L6" s="9">
        <v>0</v>
      </c>
      <c r="M6" s="8">
        <v>2</v>
      </c>
      <c r="N6" s="9">
        <f t="shared" si="2"/>
        <v>4.5</v>
      </c>
      <c r="O6" s="9">
        <f t="shared" si="1"/>
        <v>94.326999999999998</v>
      </c>
    </row>
    <row r="7" spans="1:17" s="12" customFormat="1" ht="21.75" customHeight="1" x14ac:dyDescent="0.25">
      <c r="A7" s="5">
        <v>4</v>
      </c>
      <c r="B7" s="6" t="s">
        <v>24</v>
      </c>
      <c r="C7" s="7" t="s">
        <v>25</v>
      </c>
      <c r="D7" s="8">
        <v>100</v>
      </c>
      <c r="E7" s="93">
        <v>86.91</v>
      </c>
      <c r="F7" s="9">
        <v>99</v>
      </c>
      <c r="G7" s="9">
        <f t="shared" si="0"/>
        <v>90.736999999999995</v>
      </c>
      <c r="H7" s="9">
        <v>0</v>
      </c>
      <c r="I7" s="10">
        <v>0</v>
      </c>
      <c r="J7" s="8">
        <v>3</v>
      </c>
      <c r="K7" s="11">
        <v>0</v>
      </c>
      <c r="L7" s="9">
        <v>0</v>
      </c>
      <c r="M7" s="8">
        <v>0</v>
      </c>
      <c r="N7" s="9">
        <f t="shared" si="2"/>
        <v>3</v>
      </c>
      <c r="O7" s="9">
        <f t="shared" si="1"/>
        <v>93.736999999999995</v>
      </c>
    </row>
    <row r="8" spans="1:17" s="12" customFormat="1" ht="21.75" customHeight="1" x14ac:dyDescent="0.25">
      <c r="A8" s="5">
        <v>5</v>
      </c>
      <c r="B8" s="6" t="s">
        <v>26</v>
      </c>
      <c r="C8" s="13" t="s">
        <v>27</v>
      </c>
      <c r="D8" s="8">
        <v>100</v>
      </c>
      <c r="E8" s="93">
        <v>84.07</v>
      </c>
      <c r="F8" s="9">
        <v>99</v>
      </c>
      <c r="G8" s="9">
        <f t="shared" si="0"/>
        <v>88.748999999999995</v>
      </c>
      <c r="H8" s="9">
        <v>0</v>
      </c>
      <c r="I8" s="10">
        <v>1</v>
      </c>
      <c r="J8" s="8">
        <v>2.5</v>
      </c>
      <c r="K8" s="11">
        <v>0</v>
      </c>
      <c r="L8" s="9">
        <v>0</v>
      </c>
      <c r="M8" s="8">
        <v>0</v>
      </c>
      <c r="N8" s="9">
        <f t="shared" si="2"/>
        <v>3.5</v>
      </c>
      <c r="O8" s="9">
        <f t="shared" si="1"/>
        <v>92.248999999999995</v>
      </c>
    </row>
    <row r="9" spans="1:17" s="12" customFormat="1" ht="21.75" customHeight="1" x14ac:dyDescent="0.25">
      <c r="A9" s="5">
        <v>6</v>
      </c>
      <c r="B9" s="6" t="s">
        <v>28</v>
      </c>
      <c r="C9" s="7" t="s">
        <v>590</v>
      </c>
      <c r="D9" s="8">
        <v>100</v>
      </c>
      <c r="E9" s="93">
        <v>83.11</v>
      </c>
      <c r="F9" s="9">
        <v>99</v>
      </c>
      <c r="G9" s="9">
        <f t="shared" si="0"/>
        <v>88.076999999999998</v>
      </c>
      <c r="H9" s="9">
        <v>0.7</v>
      </c>
      <c r="I9" s="10">
        <v>1.5</v>
      </c>
      <c r="J9" s="8">
        <v>2.5</v>
      </c>
      <c r="K9" s="11">
        <v>0</v>
      </c>
      <c r="L9" s="9">
        <v>0</v>
      </c>
      <c r="M9" s="8">
        <v>0</v>
      </c>
      <c r="N9" s="9">
        <f t="shared" si="2"/>
        <v>4.7</v>
      </c>
      <c r="O9" s="9">
        <f t="shared" si="1"/>
        <v>92.777000000000001</v>
      </c>
    </row>
    <row r="10" spans="1:17" s="12" customFormat="1" ht="21.75" customHeight="1" x14ac:dyDescent="0.25">
      <c r="A10" s="5">
        <v>7</v>
      </c>
      <c r="B10" s="6" t="s">
        <v>30</v>
      </c>
      <c r="C10" s="7" t="s">
        <v>31</v>
      </c>
      <c r="D10" s="8">
        <v>100</v>
      </c>
      <c r="E10" s="93">
        <v>86.28</v>
      </c>
      <c r="F10" s="9">
        <v>99</v>
      </c>
      <c r="G10" s="9">
        <f t="shared" si="0"/>
        <v>90.295999999999992</v>
      </c>
      <c r="H10" s="9">
        <v>0</v>
      </c>
      <c r="I10" s="10">
        <v>1.5</v>
      </c>
      <c r="J10" s="8">
        <v>0</v>
      </c>
      <c r="K10" s="11">
        <v>0</v>
      </c>
      <c r="L10" s="9">
        <v>0</v>
      </c>
      <c r="M10" s="8">
        <v>0</v>
      </c>
      <c r="N10" s="9">
        <f t="shared" si="2"/>
        <v>1.5</v>
      </c>
      <c r="O10" s="9">
        <f t="shared" si="1"/>
        <v>91.795999999999992</v>
      </c>
    </row>
    <row r="11" spans="1:17" s="12" customFormat="1" ht="21.75" customHeight="1" x14ac:dyDescent="0.25">
      <c r="A11" s="5">
        <v>8</v>
      </c>
      <c r="B11" s="6" t="s">
        <v>32</v>
      </c>
      <c r="C11" s="7" t="s">
        <v>33</v>
      </c>
      <c r="D11" s="8">
        <v>100</v>
      </c>
      <c r="E11" s="93">
        <v>88.33</v>
      </c>
      <c r="F11" s="9">
        <v>99</v>
      </c>
      <c r="G11" s="9">
        <f t="shared" si="0"/>
        <v>91.730999999999995</v>
      </c>
      <c r="H11" s="9">
        <v>0</v>
      </c>
      <c r="I11" s="10">
        <v>0</v>
      </c>
      <c r="J11" s="8">
        <v>0</v>
      </c>
      <c r="K11" s="11">
        <v>0</v>
      </c>
      <c r="L11" s="9">
        <v>0</v>
      </c>
      <c r="M11" s="8">
        <v>0</v>
      </c>
      <c r="N11" s="9">
        <f t="shared" si="2"/>
        <v>0</v>
      </c>
      <c r="O11" s="9">
        <f t="shared" si="1"/>
        <v>91.730999999999995</v>
      </c>
    </row>
    <row r="12" spans="1:17" s="12" customFormat="1" ht="21.75" customHeight="1" x14ac:dyDescent="0.25">
      <c r="A12" s="5">
        <v>9</v>
      </c>
      <c r="B12" s="6" t="s">
        <v>34</v>
      </c>
      <c r="C12" s="7" t="s">
        <v>29</v>
      </c>
      <c r="D12" s="8">
        <v>100</v>
      </c>
      <c r="E12" s="93">
        <v>82.57</v>
      </c>
      <c r="F12" s="9">
        <v>99</v>
      </c>
      <c r="G12" s="9">
        <f t="shared" si="0"/>
        <v>87.698999999999998</v>
      </c>
      <c r="H12" s="9">
        <v>0</v>
      </c>
      <c r="I12" s="10">
        <v>1.5</v>
      </c>
      <c r="J12" s="8">
        <v>2.5</v>
      </c>
      <c r="K12" s="11">
        <v>0</v>
      </c>
      <c r="L12" s="9">
        <v>0</v>
      </c>
      <c r="M12" s="8">
        <v>0</v>
      </c>
      <c r="N12" s="9">
        <f t="shared" si="2"/>
        <v>4</v>
      </c>
      <c r="O12" s="9">
        <f t="shared" si="1"/>
        <v>91.698999999999998</v>
      </c>
    </row>
    <row r="13" spans="1:17" s="12" customFormat="1" ht="21.75" customHeight="1" x14ac:dyDescent="0.25">
      <c r="A13" s="5">
        <v>10</v>
      </c>
      <c r="B13" s="6" t="s">
        <v>35</v>
      </c>
      <c r="C13" s="7" t="s">
        <v>36</v>
      </c>
      <c r="D13" s="8">
        <v>100</v>
      </c>
      <c r="E13" s="93">
        <v>86.37</v>
      </c>
      <c r="F13" s="9">
        <v>99</v>
      </c>
      <c r="G13" s="9">
        <f t="shared" si="0"/>
        <v>90.359000000000009</v>
      </c>
      <c r="H13" s="9">
        <v>0</v>
      </c>
      <c r="I13" s="10">
        <v>1</v>
      </c>
      <c r="J13" s="8">
        <v>0</v>
      </c>
      <c r="K13" s="11">
        <v>0</v>
      </c>
      <c r="L13" s="9">
        <v>0</v>
      </c>
      <c r="M13" s="8">
        <v>0</v>
      </c>
      <c r="N13" s="9">
        <f t="shared" si="2"/>
        <v>1</v>
      </c>
      <c r="O13" s="9">
        <f t="shared" si="1"/>
        <v>91.359000000000009</v>
      </c>
    </row>
    <row r="14" spans="1:17" s="12" customFormat="1" ht="21.75" customHeight="1" x14ac:dyDescent="0.25">
      <c r="A14" s="5">
        <v>11</v>
      </c>
      <c r="B14" s="13" t="s">
        <v>37</v>
      </c>
      <c r="C14" s="13" t="s">
        <v>38</v>
      </c>
      <c r="D14" s="8">
        <v>100</v>
      </c>
      <c r="E14" s="93">
        <v>82.3</v>
      </c>
      <c r="F14" s="9">
        <v>99</v>
      </c>
      <c r="G14" s="9">
        <f t="shared" si="0"/>
        <v>87.509999999999991</v>
      </c>
      <c r="H14" s="9">
        <v>0</v>
      </c>
      <c r="I14" s="10">
        <v>0</v>
      </c>
      <c r="J14" s="8">
        <v>2.5</v>
      </c>
      <c r="K14" s="9">
        <v>0</v>
      </c>
      <c r="L14" s="9">
        <v>0</v>
      </c>
      <c r="M14" s="8">
        <v>4</v>
      </c>
      <c r="N14" s="9">
        <f t="shared" si="2"/>
        <v>6.5</v>
      </c>
      <c r="O14" s="9">
        <f t="shared" si="1"/>
        <v>94.009999999999991</v>
      </c>
    </row>
    <row r="15" spans="1:17" s="12" customFormat="1" ht="21.75" customHeight="1" x14ac:dyDescent="0.25">
      <c r="A15" s="5">
        <v>12</v>
      </c>
      <c r="B15" s="6" t="s">
        <v>39</v>
      </c>
      <c r="C15" s="7" t="s">
        <v>40</v>
      </c>
      <c r="D15" s="8">
        <v>100</v>
      </c>
      <c r="E15" s="93">
        <v>82.26</v>
      </c>
      <c r="F15" s="9">
        <v>99</v>
      </c>
      <c r="G15" s="9">
        <f t="shared" si="0"/>
        <v>87.481999999999999</v>
      </c>
      <c r="H15" s="9">
        <v>0</v>
      </c>
      <c r="I15" s="10">
        <v>0</v>
      </c>
      <c r="J15" s="8">
        <v>0</v>
      </c>
      <c r="K15" s="11">
        <v>0</v>
      </c>
      <c r="L15" s="9">
        <v>0</v>
      </c>
      <c r="M15" s="8">
        <v>2.5</v>
      </c>
      <c r="N15" s="9">
        <f t="shared" si="2"/>
        <v>2.5</v>
      </c>
      <c r="O15" s="9">
        <f t="shared" si="1"/>
        <v>89.981999999999999</v>
      </c>
      <c r="Q15" s="12" t="s">
        <v>41</v>
      </c>
    </row>
    <row r="16" spans="1:17" s="12" customFormat="1" ht="21.75" customHeight="1" x14ac:dyDescent="0.25">
      <c r="A16" s="5">
        <v>13</v>
      </c>
      <c r="B16" s="13" t="s">
        <v>42</v>
      </c>
      <c r="C16" s="13" t="s">
        <v>43</v>
      </c>
      <c r="D16" s="8">
        <v>100</v>
      </c>
      <c r="E16" s="93">
        <v>87.09</v>
      </c>
      <c r="F16" s="9">
        <v>99</v>
      </c>
      <c r="G16" s="9">
        <f t="shared" si="0"/>
        <v>90.863</v>
      </c>
      <c r="H16" s="9">
        <v>0</v>
      </c>
      <c r="I16" s="10">
        <v>0</v>
      </c>
      <c r="J16" s="8">
        <v>0</v>
      </c>
      <c r="K16" s="9">
        <v>0</v>
      </c>
      <c r="L16" s="9">
        <v>0</v>
      </c>
      <c r="M16" s="8">
        <v>0</v>
      </c>
      <c r="N16" s="9">
        <f t="shared" si="2"/>
        <v>0</v>
      </c>
      <c r="O16" s="9">
        <f t="shared" si="1"/>
        <v>90.863</v>
      </c>
    </row>
    <row r="17" spans="1:31" s="12" customFormat="1" ht="21.75" customHeight="1" x14ac:dyDescent="0.25">
      <c r="A17" s="5">
        <v>14</v>
      </c>
      <c r="B17" s="6" t="s">
        <v>44</v>
      </c>
      <c r="C17" s="13" t="s">
        <v>45</v>
      </c>
      <c r="D17" s="8">
        <v>100</v>
      </c>
      <c r="E17" s="93">
        <v>83.24</v>
      </c>
      <c r="F17" s="9">
        <v>99</v>
      </c>
      <c r="G17" s="9">
        <f t="shared" si="0"/>
        <v>88.168000000000006</v>
      </c>
      <c r="H17" s="9">
        <v>1</v>
      </c>
      <c r="I17" s="10">
        <v>0</v>
      </c>
      <c r="J17" s="8">
        <v>2.5</v>
      </c>
      <c r="K17" s="11">
        <v>0</v>
      </c>
      <c r="L17" s="9">
        <v>0</v>
      </c>
      <c r="M17" s="8">
        <v>0</v>
      </c>
      <c r="N17" s="9">
        <f t="shared" si="2"/>
        <v>3.5</v>
      </c>
      <c r="O17" s="9">
        <f t="shared" si="1"/>
        <v>91.668000000000006</v>
      </c>
    </row>
    <row r="18" spans="1:31" s="12" customFormat="1" ht="21.75" customHeight="1" x14ac:dyDescent="0.25">
      <c r="A18" s="5">
        <v>15</v>
      </c>
      <c r="B18" s="6" t="s">
        <v>46</v>
      </c>
      <c r="C18" s="7" t="s">
        <v>47</v>
      </c>
      <c r="D18" s="8">
        <v>100</v>
      </c>
      <c r="E18" s="93">
        <v>80.67</v>
      </c>
      <c r="F18" s="9">
        <v>99</v>
      </c>
      <c r="G18" s="9">
        <f t="shared" si="0"/>
        <v>86.369</v>
      </c>
      <c r="H18" s="9">
        <v>0</v>
      </c>
      <c r="I18" s="10">
        <v>1.5</v>
      </c>
      <c r="J18" s="8">
        <v>0</v>
      </c>
      <c r="K18" s="11">
        <v>0</v>
      </c>
      <c r="L18" s="9">
        <v>0</v>
      </c>
      <c r="M18" s="8">
        <v>2.5</v>
      </c>
      <c r="N18" s="9">
        <f t="shared" si="2"/>
        <v>4</v>
      </c>
      <c r="O18" s="9">
        <f t="shared" si="1"/>
        <v>90.369</v>
      </c>
    </row>
    <row r="19" spans="1:31" s="12" customFormat="1" ht="21.75" customHeight="1" x14ac:dyDescent="0.25">
      <c r="A19" s="5">
        <v>16</v>
      </c>
      <c r="B19" s="6" t="s">
        <v>48</v>
      </c>
      <c r="C19" s="13" t="s">
        <v>49</v>
      </c>
      <c r="D19" s="8">
        <v>100</v>
      </c>
      <c r="E19" s="93">
        <v>86.15</v>
      </c>
      <c r="F19" s="9">
        <v>99</v>
      </c>
      <c r="G19" s="9">
        <f t="shared" si="0"/>
        <v>90.205000000000013</v>
      </c>
      <c r="H19" s="9">
        <v>0</v>
      </c>
      <c r="I19" s="10">
        <v>0</v>
      </c>
      <c r="J19" s="8">
        <v>0</v>
      </c>
      <c r="K19" s="11">
        <v>0</v>
      </c>
      <c r="L19" s="9">
        <v>0</v>
      </c>
      <c r="M19" s="8">
        <v>0</v>
      </c>
      <c r="N19" s="9">
        <f t="shared" si="2"/>
        <v>0</v>
      </c>
      <c r="O19" s="9">
        <f t="shared" si="1"/>
        <v>90.205000000000013</v>
      </c>
      <c r="R19" s="6"/>
      <c r="S19" s="6"/>
      <c r="T19" s="8"/>
      <c r="U19" s="14"/>
      <c r="V19" s="9"/>
      <c r="W19" s="9"/>
      <c r="X19" s="9"/>
      <c r="Y19" s="10"/>
      <c r="Z19" s="8"/>
      <c r="AA19" s="11"/>
      <c r="AB19" s="9"/>
      <c r="AC19" s="8"/>
      <c r="AD19" s="9"/>
      <c r="AE19" s="9"/>
    </row>
    <row r="20" spans="1:31" s="12" customFormat="1" ht="21.75" customHeight="1" x14ac:dyDescent="0.25">
      <c r="A20" s="5">
        <v>17</v>
      </c>
      <c r="B20" s="13" t="s">
        <v>50</v>
      </c>
      <c r="C20" s="13" t="s">
        <v>51</v>
      </c>
      <c r="D20" s="8">
        <v>100</v>
      </c>
      <c r="E20" s="93">
        <v>85.35</v>
      </c>
      <c r="F20" s="9">
        <v>99</v>
      </c>
      <c r="G20" s="9">
        <f t="shared" si="0"/>
        <v>89.644999999999996</v>
      </c>
      <c r="H20" s="9">
        <v>0</v>
      </c>
      <c r="I20" s="10">
        <v>0</v>
      </c>
      <c r="J20" s="8">
        <v>0</v>
      </c>
      <c r="K20" s="9">
        <v>0</v>
      </c>
      <c r="L20" s="9">
        <v>0</v>
      </c>
      <c r="M20" s="8">
        <v>0.5</v>
      </c>
      <c r="N20" s="9">
        <f t="shared" si="2"/>
        <v>0.5</v>
      </c>
      <c r="O20" s="9">
        <f t="shared" si="1"/>
        <v>90.144999999999996</v>
      </c>
    </row>
    <row r="21" spans="1:31" s="12" customFormat="1" ht="21.75" customHeight="1" x14ac:dyDescent="0.25">
      <c r="A21" s="5">
        <v>18</v>
      </c>
      <c r="B21" s="6" t="s">
        <v>52</v>
      </c>
      <c r="C21" s="13" t="s">
        <v>53</v>
      </c>
      <c r="D21" s="8">
        <v>100</v>
      </c>
      <c r="E21" s="93">
        <v>85.78</v>
      </c>
      <c r="F21" s="9">
        <v>99</v>
      </c>
      <c r="G21" s="9">
        <f t="shared" si="0"/>
        <v>89.945999999999998</v>
      </c>
      <c r="H21" s="9">
        <v>0</v>
      </c>
      <c r="I21" s="10">
        <v>0</v>
      </c>
      <c r="J21" s="8">
        <v>0</v>
      </c>
      <c r="K21" s="11">
        <v>0</v>
      </c>
      <c r="L21" s="9">
        <v>0</v>
      </c>
      <c r="M21" s="8">
        <v>0</v>
      </c>
      <c r="N21" s="9">
        <f t="shared" si="2"/>
        <v>0</v>
      </c>
      <c r="O21" s="9">
        <f t="shared" si="1"/>
        <v>89.945999999999998</v>
      </c>
    </row>
    <row r="22" spans="1:31" s="12" customFormat="1" ht="21.75" customHeight="1" x14ac:dyDescent="0.25">
      <c r="A22" s="5">
        <v>19</v>
      </c>
      <c r="B22" s="13" t="s">
        <v>54</v>
      </c>
      <c r="C22" s="13" t="s">
        <v>55</v>
      </c>
      <c r="D22" s="8">
        <v>100</v>
      </c>
      <c r="E22" s="93">
        <v>81.48</v>
      </c>
      <c r="F22" s="9">
        <v>99</v>
      </c>
      <c r="G22" s="9">
        <f t="shared" si="0"/>
        <v>86.936000000000007</v>
      </c>
      <c r="H22" s="9">
        <v>0</v>
      </c>
      <c r="I22" s="10">
        <v>0</v>
      </c>
      <c r="J22" s="8">
        <v>3</v>
      </c>
      <c r="K22" s="9">
        <v>0</v>
      </c>
      <c r="L22" s="9">
        <v>0</v>
      </c>
      <c r="M22" s="8">
        <v>0</v>
      </c>
      <c r="N22" s="9">
        <f t="shared" si="2"/>
        <v>3</v>
      </c>
      <c r="O22" s="9">
        <f t="shared" si="1"/>
        <v>89.936000000000007</v>
      </c>
    </row>
    <row r="23" spans="1:31" s="12" customFormat="1" ht="21.75" customHeight="1" x14ac:dyDescent="0.25">
      <c r="A23" s="5">
        <v>20</v>
      </c>
      <c r="B23" s="6" t="s">
        <v>56</v>
      </c>
      <c r="C23" s="13" t="s">
        <v>57</v>
      </c>
      <c r="D23" s="8">
        <v>100</v>
      </c>
      <c r="E23" s="93">
        <v>84.43</v>
      </c>
      <c r="F23" s="9">
        <v>99</v>
      </c>
      <c r="G23" s="9">
        <f t="shared" si="0"/>
        <v>89.001000000000005</v>
      </c>
      <c r="H23" s="9">
        <v>0</v>
      </c>
      <c r="I23" s="10">
        <v>0</v>
      </c>
      <c r="J23" s="8">
        <v>0</v>
      </c>
      <c r="K23" s="11">
        <v>0</v>
      </c>
      <c r="L23" s="9">
        <v>0</v>
      </c>
      <c r="M23" s="8">
        <v>0</v>
      </c>
      <c r="N23" s="9">
        <f t="shared" si="2"/>
        <v>0</v>
      </c>
      <c r="O23" s="9">
        <f t="shared" si="1"/>
        <v>89.001000000000005</v>
      </c>
    </row>
    <row r="24" spans="1:31" s="12" customFormat="1" ht="21.75" customHeight="1" x14ac:dyDescent="0.25">
      <c r="A24" s="5">
        <v>21</v>
      </c>
      <c r="B24" s="6" t="s">
        <v>58</v>
      </c>
      <c r="C24" s="13" t="s">
        <v>59</v>
      </c>
      <c r="D24" s="8">
        <v>100</v>
      </c>
      <c r="E24" s="93">
        <v>79.91</v>
      </c>
      <c r="F24" s="9">
        <v>99</v>
      </c>
      <c r="G24" s="9">
        <f t="shared" si="0"/>
        <v>85.837000000000003</v>
      </c>
      <c r="H24" s="9">
        <v>0</v>
      </c>
      <c r="I24" s="10">
        <v>0</v>
      </c>
      <c r="J24" s="8">
        <v>2.5</v>
      </c>
      <c r="K24" s="11">
        <v>0</v>
      </c>
      <c r="L24" s="9">
        <v>0</v>
      </c>
      <c r="M24" s="8">
        <v>0</v>
      </c>
      <c r="N24" s="9">
        <f t="shared" si="2"/>
        <v>2.5</v>
      </c>
      <c r="O24" s="9">
        <f t="shared" si="1"/>
        <v>88.337000000000003</v>
      </c>
    </row>
    <row r="25" spans="1:31" s="12" customFormat="1" ht="21.75" customHeight="1" x14ac:dyDescent="0.25">
      <c r="A25" s="5">
        <v>22</v>
      </c>
      <c r="B25" s="6" t="s">
        <v>60</v>
      </c>
      <c r="C25" s="13" t="s">
        <v>61</v>
      </c>
      <c r="D25" s="8">
        <v>100</v>
      </c>
      <c r="E25" s="93">
        <v>83.43</v>
      </c>
      <c r="F25" s="9">
        <v>99</v>
      </c>
      <c r="G25" s="9">
        <f t="shared" si="0"/>
        <v>88.301000000000016</v>
      </c>
      <c r="H25" s="9">
        <v>0</v>
      </c>
      <c r="I25" s="10">
        <v>0</v>
      </c>
      <c r="J25" s="8">
        <v>0</v>
      </c>
      <c r="K25" s="11">
        <v>0</v>
      </c>
      <c r="L25" s="9">
        <v>0</v>
      </c>
      <c r="M25" s="8">
        <v>0</v>
      </c>
      <c r="N25" s="9">
        <f t="shared" si="2"/>
        <v>0</v>
      </c>
      <c r="O25" s="9">
        <f t="shared" si="1"/>
        <v>88.301000000000016</v>
      </c>
    </row>
    <row r="26" spans="1:31" s="12" customFormat="1" ht="21.75" customHeight="1" x14ac:dyDescent="0.25">
      <c r="A26" s="5">
        <v>23</v>
      </c>
      <c r="B26" s="6" t="s">
        <v>62</v>
      </c>
      <c r="C26" s="7" t="s">
        <v>63</v>
      </c>
      <c r="D26" s="8">
        <v>100</v>
      </c>
      <c r="E26" s="93">
        <v>82.61</v>
      </c>
      <c r="F26" s="9">
        <v>99</v>
      </c>
      <c r="G26" s="9">
        <f t="shared" si="0"/>
        <v>87.727000000000004</v>
      </c>
      <c r="H26" s="9">
        <v>0</v>
      </c>
      <c r="I26" s="10">
        <v>0</v>
      </c>
      <c r="J26" s="8">
        <v>0</v>
      </c>
      <c r="K26" s="11">
        <v>0</v>
      </c>
      <c r="L26" s="9">
        <v>0</v>
      </c>
      <c r="M26" s="8">
        <v>0</v>
      </c>
      <c r="N26" s="9">
        <f t="shared" si="2"/>
        <v>0</v>
      </c>
      <c r="O26" s="9">
        <f t="shared" si="1"/>
        <v>87.727000000000004</v>
      </c>
    </row>
    <row r="27" spans="1:31" s="12" customFormat="1" ht="21.75" customHeight="1" x14ac:dyDescent="0.25">
      <c r="A27" s="5">
        <v>24</v>
      </c>
      <c r="B27" s="13" t="s">
        <v>64</v>
      </c>
      <c r="C27" s="13" t="s">
        <v>65</v>
      </c>
      <c r="D27" s="8">
        <v>100</v>
      </c>
      <c r="E27" s="93">
        <v>77.87</v>
      </c>
      <c r="F27" s="9">
        <v>99</v>
      </c>
      <c r="G27" s="9">
        <f t="shared" si="0"/>
        <v>84.409000000000006</v>
      </c>
      <c r="H27" s="9">
        <v>0</v>
      </c>
      <c r="I27" s="10">
        <v>0</v>
      </c>
      <c r="J27" s="8">
        <v>2.5</v>
      </c>
      <c r="K27" s="9">
        <v>0</v>
      </c>
      <c r="L27" s="9">
        <v>0</v>
      </c>
      <c r="M27" s="8">
        <v>0</v>
      </c>
      <c r="N27" s="9">
        <f t="shared" si="2"/>
        <v>2.5</v>
      </c>
      <c r="O27" s="9">
        <f t="shared" si="1"/>
        <v>86.909000000000006</v>
      </c>
    </row>
    <row r="28" spans="1:31" s="12" customFormat="1" ht="21.75" customHeight="1" x14ac:dyDescent="0.25">
      <c r="A28" s="5">
        <v>25</v>
      </c>
      <c r="B28" s="13" t="s">
        <v>66</v>
      </c>
      <c r="C28" s="13" t="s">
        <v>67</v>
      </c>
      <c r="D28" s="8">
        <v>100</v>
      </c>
      <c r="E28" s="93">
        <v>78.45</v>
      </c>
      <c r="F28" s="9">
        <v>99</v>
      </c>
      <c r="G28" s="9">
        <f t="shared" si="0"/>
        <v>84.814999999999998</v>
      </c>
      <c r="H28" s="9">
        <v>0</v>
      </c>
      <c r="I28" s="10">
        <v>0</v>
      </c>
      <c r="J28" s="8">
        <v>0</v>
      </c>
      <c r="K28" s="9">
        <v>0</v>
      </c>
      <c r="L28" s="9">
        <v>0</v>
      </c>
      <c r="M28" s="8">
        <v>2</v>
      </c>
      <c r="N28" s="9">
        <f t="shared" si="2"/>
        <v>2</v>
      </c>
      <c r="O28" s="9">
        <f t="shared" si="1"/>
        <v>86.814999999999998</v>
      </c>
    </row>
    <row r="29" spans="1:31" s="12" customFormat="1" ht="21.75" customHeight="1" x14ac:dyDescent="0.25">
      <c r="A29" s="5">
        <v>26</v>
      </c>
      <c r="B29" s="6" t="s">
        <v>68</v>
      </c>
      <c r="C29" s="7" t="s">
        <v>69</v>
      </c>
      <c r="D29" s="8">
        <v>100</v>
      </c>
      <c r="E29" s="93">
        <v>81.22</v>
      </c>
      <c r="F29" s="9">
        <v>99</v>
      </c>
      <c r="G29" s="9">
        <f t="shared" si="0"/>
        <v>86.753999999999991</v>
      </c>
      <c r="H29" s="9">
        <v>0</v>
      </c>
      <c r="I29" s="10">
        <v>0</v>
      </c>
      <c r="J29" s="8">
        <v>0</v>
      </c>
      <c r="K29" s="11">
        <v>0</v>
      </c>
      <c r="L29" s="9">
        <v>0</v>
      </c>
      <c r="M29" s="8">
        <v>0</v>
      </c>
      <c r="N29" s="9">
        <f t="shared" si="2"/>
        <v>0</v>
      </c>
      <c r="O29" s="9">
        <f t="shared" si="1"/>
        <v>86.753999999999991</v>
      </c>
    </row>
    <row r="30" spans="1:31" s="12" customFormat="1" ht="20.100000000000001" customHeight="1" x14ac:dyDescent="0.25">
      <c r="A30" s="5">
        <v>27</v>
      </c>
      <c r="B30" s="13" t="s">
        <v>70</v>
      </c>
      <c r="C30" s="13" t="s">
        <v>71</v>
      </c>
      <c r="D30" s="8">
        <v>100</v>
      </c>
      <c r="E30" s="93">
        <v>77.569999999999993</v>
      </c>
      <c r="F30" s="9">
        <v>100</v>
      </c>
      <c r="G30" s="9">
        <f t="shared" si="0"/>
        <v>84.298999999999992</v>
      </c>
      <c r="H30" s="9">
        <v>1</v>
      </c>
      <c r="I30" s="10">
        <v>0</v>
      </c>
      <c r="J30" s="8">
        <v>0</v>
      </c>
      <c r="K30" s="9">
        <v>1</v>
      </c>
      <c r="L30" s="9">
        <v>0</v>
      </c>
      <c r="M30" s="8">
        <v>1</v>
      </c>
      <c r="N30" s="9">
        <f t="shared" si="2"/>
        <v>3</v>
      </c>
      <c r="O30" s="9">
        <f t="shared" si="1"/>
        <v>87.298999999999992</v>
      </c>
    </row>
    <row r="31" spans="1:31" s="12" customFormat="1" ht="20.100000000000001" customHeight="1" x14ac:dyDescent="0.25">
      <c r="A31" s="5">
        <v>28</v>
      </c>
      <c r="B31" s="13" t="s">
        <v>72</v>
      </c>
      <c r="C31" s="15" t="s">
        <v>73</v>
      </c>
      <c r="D31" s="8">
        <v>100</v>
      </c>
      <c r="E31" s="93">
        <v>80.33</v>
      </c>
      <c r="F31" s="9">
        <v>99</v>
      </c>
      <c r="G31" s="9">
        <f t="shared" si="0"/>
        <v>86.131</v>
      </c>
      <c r="H31" s="9">
        <v>0</v>
      </c>
      <c r="I31" s="10">
        <v>0</v>
      </c>
      <c r="J31" s="8">
        <v>0</v>
      </c>
      <c r="K31" s="9">
        <v>0</v>
      </c>
      <c r="L31" s="9">
        <v>0</v>
      </c>
      <c r="M31" s="8">
        <v>0</v>
      </c>
      <c r="N31" s="9">
        <f t="shared" si="2"/>
        <v>0</v>
      </c>
      <c r="O31" s="9">
        <f t="shared" si="1"/>
        <v>86.131</v>
      </c>
    </row>
    <row r="32" spans="1:31" s="12" customFormat="1" ht="20.100000000000001" customHeight="1" x14ac:dyDescent="0.25">
      <c r="A32" s="5">
        <v>29</v>
      </c>
      <c r="B32" s="13" t="s">
        <v>74</v>
      </c>
      <c r="C32" s="15" t="s">
        <v>75</v>
      </c>
      <c r="D32" s="8">
        <v>100</v>
      </c>
      <c r="E32" s="93">
        <v>74.52</v>
      </c>
      <c r="F32" s="9">
        <v>99</v>
      </c>
      <c r="G32" s="9">
        <f t="shared" si="0"/>
        <v>82.063999999999993</v>
      </c>
      <c r="H32" s="9">
        <v>0</v>
      </c>
      <c r="I32" s="10">
        <v>0</v>
      </c>
      <c r="J32" s="8">
        <v>2.5</v>
      </c>
      <c r="K32" s="9">
        <v>0</v>
      </c>
      <c r="L32" s="9">
        <v>0</v>
      </c>
      <c r="M32" s="8">
        <v>0</v>
      </c>
      <c r="N32" s="9">
        <f t="shared" si="2"/>
        <v>2.5</v>
      </c>
      <c r="O32" s="9">
        <f t="shared" si="1"/>
        <v>84.563999999999993</v>
      </c>
    </row>
    <row r="33" spans="1:31" s="12" customFormat="1" ht="20.100000000000001" customHeight="1" x14ac:dyDescent="0.25">
      <c r="A33" s="5">
        <v>30</v>
      </c>
      <c r="B33" s="13" t="s">
        <v>76</v>
      </c>
      <c r="C33" s="15" t="s">
        <v>77</v>
      </c>
      <c r="D33" s="8">
        <v>100</v>
      </c>
      <c r="E33" s="93">
        <v>78.959999999999994</v>
      </c>
      <c r="F33" s="9">
        <v>99</v>
      </c>
      <c r="G33" s="9">
        <f t="shared" si="0"/>
        <v>85.171999999999997</v>
      </c>
      <c r="H33" s="9">
        <v>0</v>
      </c>
      <c r="I33" s="10">
        <v>0</v>
      </c>
      <c r="J33" s="8">
        <v>0</v>
      </c>
      <c r="K33" s="9">
        <v>0</v>
      </c>
      <c r="L33" s="9">
        <v>0</v>
      </c>
      <c r="M33" s="8">
        <v>0</v>
      </c>
      <c r="N33" s="9">
        <f t="shared" si="2"/>
        <v>0</v>
      </c>
      <c r="O33" s="9">
        <f t="shared" si="1"/>
        <v>85.171999999999997</v>
      </c>
    </row>
    <row r="34" spans="1:31" s="12" customFormat="1" ht="20.100000000000001" customHeight="1" x14ac:dyDescent="0.25">
      <c r="A34" s="5">
        <v>31</v>
      </c>
      <c r="B34" s="13" t="s">
        <v>78</v>
      </c>
      <c r="C34" s="15" t="s">
        <v>79</v>
      </c>
      <c r="D34" s="8">
        <v>100</v>
      </c>
      <c r="E34" s="93">
        <v>72.91</v>
      </c>
      <c r="F34" s="9">
        <v>100</v>
      </c>
      <c r="G34" s="9">
        <f t="shared" si="0"/>
        <v>81.036999999999992</v>
      </c>
      <c r="H34" s="9">
        <v>0</v>
      </c>
      <c r="I34" s="10">
        <v>0</v>
      </c>
      <c r="J34" s="8">
        <v>2.5</v>
      </c>
      <c r="K34" s="9">
        <v>1</v>
      </c>
      <c r="L34" s="9">
        <v>0</v>
      </c>
      <c r="M34" s="8">
        <v>0</v>
      </c>
      <c r="N34" s="9">
        <f t="shared" si="2"/>
        <v>3.5</v>
      </c>
      <c r="O34" s="9">
        <f t="shared" si="1"/>
        <v>84.536999999999992</v>
      </c>
    </row>
    <row r="35" spans="1:31" s="12" customFormat="1" ht="20.100000000000001" customHeight="1" x14ac:dyDescent="0.25">
      <c r="A35" s="5">
        <v>32</v>
      </c>
      <c r="B35" s="13" t="s">
        <v>80</v>
      </c>
      <c r="C35" s="15" t="s">
        <v>81</v>
      </c>
      <c r="D35" s="8">
        <v>100</v>
      </c>
      <c r="E35" s="93">
        <v>77.78</v>
      </c>
      <c r="F35" s="9">
        <v>99</v>
      </c>
      <c r="G35" s="9">
        <f t="shared" si="0"/>
        <v>84.346000000000004</v>
      </c>
      <c r="H35" s="9">
        <v>1</v>
      </c>
      <c r="I35" s="10">
        <v>0</v>
      </c>
      <c r="J35" s="8">
        <v>0</v>
      </c>
      <c r="K35" s="9">
        <v>0</v>
      </c>
      <c r="L35" s="9">
        <v>0</v>
      </c>
      <c r="M35" s="8">
        <v>0</v>
      </c>
      <c r="N35" s="9">
        <f t="shared" si="2"/>
        <v>1</v>
      </c>
      <c r="O35" s="9">
        <f t="shared" si="1"/>
        <v>85.346000000000004</v>
      </c>
    </row>
    <row r="36" spans="1:31" s="12" customFormat="1" ht="20.100000000000001" customHeight="1" x14ac:dyDescent="0.25">
      <c r="A36" s="5">
        <v>33</v>
      </c>
      <c r="B36" s="13" t="s">
        <v>82</v>
      </c>
      <c r="C36" s="15" t="s">
        <v>83</v>
      </c>
      <c r="D36" s="8">
        <v>100</v>
      </c>
      <c r="E36" s="93">
        <v>77.36</v>
      </c>
      <c r="F36" s="9">
        <v>99</v>
      </c>
      <c r="G36" s="9">
        <f t="shared" si="0"/>
        <v>84.051999999999992</v>
      </c>
      <c r="H36" s="9">
        <v>0</v>
      </c>
      <c r="I36" s="10">
        <v>0</v>
      </c>
      <c r="J36" s="8">
        <v>0</v>
      </c>
      <c r="K36" s="9">
        <v>0</v>
      </c>
      <c r="L36" s="9">
        <v>0</v>
      </c>
      <c r="M36" s="8">
        <v>0</v>
      </c>
      <c r="N36" s="9">
        <f t="shared" si="2"/>
        <v>0</v>
      </c>
      <c r="O36" s="9">
        <f t="shared" si="1"/>
        <v>84.051999999999992</v>
      </c>
    </row>
    <row r="37" spans="1:31" s="12" customFormat="1" ht="20.100000000000001" customHeight="1" x14ac:dyDescent="0.25">
      <c r="A37" s="5">
        <v>34</v>
      </c>
      <c r="B37" s="13" t="s">
        <v>84</v>
      </c>
      <c r="C37" s="15" t="s">
        <v>85</v>
      </c>
      <c r="D37" s="8">
        <v>100</v>
      </c>
      <c r="E37" s="93">
        <v>76.7</v>
      </c>
      <c r="F37" s="9">
        <v>99</v>
      </c>
      <c r="G37" s="9">
        <f t="shared" si="0"/>
        <v>83.59</v>
      </c>
      <c r="H37" s="9">
        <v>0</v>
      </c>
      <c r="I37" s="10">
        <v>0</v>
      </c>
      <c r="J37" s="8">
        <v>0</v>
      </c>
      <c r="K37" s="9">
        <v>0</v>
      </c>
      <c r="L37" s="9">
        <v>0</v>
      </c>
      <c r="M37" s="8">
        <v>0</v>
      </c>
      <c r="N37" s="9">
        <f t="shared" si="2"/>
        <v>0</v>
      </c>
      <c r="O37" s="9">
        <f t="shared" si="1"/>
        <v>83.59</v>
      </c>
    </row>
    <row r="38" spans="1:31" s="12" customFormat="1" ht="20.100000000000001" customHeight="1" x14ac:dyDescent="0.25">
      <c r="A38" s="5">
        <v>35</v>
      </c>
      <c r="B38" s="13" t="s">
        <v>86</v>
      </c>
      <c r="C38" s="15" t="s">
        <v>87</v>
      </c>
      <c r="D38" s="8">
        <v>100</v>
      </c>
      <c r="E38" s="93">
        <v>75.16</v>
      </c>
      <c r="F38" s="9">
        <v>99</v>
      </c>
      <c r="G38" s="9">
        <f t="shared" si="0"/>
        <v>82.512</v>
      </c>
      <c r="H38" s="9">
        <v>0</v>
      </c>
      <c r="I38" s="10">
        <v>0</v>
      </c>
      <c r="J38" s="8">
        <v>0</v>
      </c>
      <c r="K38" s="9">
        <v>0</v>
      </c>
      <c r="L38" s="9">
        <v>0</v>
      </c>
      <c r="M38" s="8">
        <v>0</v>
      </c>
      <c r="N38" s="9">
        <f t="shared" si="2"/>
        <v>0</v>
      </c>
      <c r="O38" s="9">
        <f t="shared" si="1"/>
        <v>82.512</v>
      </c>
    </row>
    <row r="39" spans="1:31" s="12" customFormat="1" ht="20.100000000000001" customHeight="1" x14ac:dyDescent="0.25">
      <c r="A39" s="5">
        <v>36</v>
      </c>
      <c r="B39" s="13" t="s">
        <v>88</v>
      </c>
      <c r="C39" s="15" t="s">
        <v>89</v>
      </c>
      <c r="D39" s="8">
        <v>100</v>
      </c>
      <c r="E39" s="93">
        <v>74.39</v>
      </c>
      <c r="F39" s="9">
        <v>99</v>
      </c>
      <c r="G39" s="9">
        <f t="shared" si="0"/>
        <v>81.973000000000013</v>
      </c>
      <c r="H39" s="9">
        <v>0</v>
      </c>
      <c r="I39" s="10">
        <v>0</v>
      </c>
      <c r="J39" s="8">
        <v>0</v>
      </c>
      <c r="K39" s="9">
        <v>0</v>
      </c>
      <c r="L39" s="9">
        <v>0</v>
      </c>
      <c r="M39" s="8">
        <v>0</v>
      </c>
      <c r="N39" s="9">
        <f t="shared" si="2"/>
        <v>0</v>
      </c>
      <c r="O39" s="9">
        <f t="shared" si="1"/>
        <v>81.973000000000013</v>
      </c>
    </row>
    <row r="40" spans="1:31" s="12" customFormat="1" ht="20.100000000000001" customHeight="1" x14ac:dyDescent="0.25">
      <c r="A40" s="5">
        <v>37</v>
      </c>
      <c r="B40" s="13" t="s">
        <v>90</v>
      </c>
      <c r="C40" s="15" t="s">
        <v>91</v>
      </c>
      <c r="D40" s="8">
        <v>100</v>
      </c>
      <c r="E40" s="93">
        <v>74.260000000000005</v>
      </c>
      <c r="F40" s="9">
        <v>99</v>
      </c>
      <c r="G40" s="9">
        <f t="shared" si="0"/>
        <v>81.882000000000005</v>
      </c>
      <c r="H40" s="9">
        <v>0</v>
      </c>
      <c r="I40" s="10">
        <v>0</v>
      </c>
      <c r="J40" s="16">
        <v>0</v>
      </c>
      <c r="K40" s="9">
        <v>0</v>
      </c>
      <c r="L40" s="9">
        <v>0</v>
      </c>
      <c r="M40" s="8">
        <v>0</v>
      </c>
      <c r="N40" s="9">
        <f t="shared" si="2"/>
        <v>0</v>
      </c>
      <c r="O40" s="9">
        <f t="shared" si="1"/>
        <v>81.882000000000005</v>
      </c>
    </row>
    <row r="41" spans="1:31" s="12" customFormat="1" ht="20.100000000000001" customHeight="1" x14ac:dyDescent="0.25">
      <c r="A41" s="5">
        <v>38</v>
      </c>
      <c r="B41" s="13" t="s">
        <v>92</v>
      </c>
      <c r="C41" s="13" t="s">
        <v>93</v>
      </c>
      <c r="D41" s="8">
        <v>100</v>
      </c>
      <c r="E41" s="93">
        <v>72.64</v>
      </c>
      <c r="F41" s="9">
        <v>99</v>
      </c>
      <c r="G41" s="9">
        <f t="shared" si="0"/>
        <v>80.748000000000005</v>
      </c>
      <c r="H41" s="9">
        <v>0</v>
      </c>
      <c r="I41" s="10">
        <v>0</v>
      </c>
      <c r="J41" s="8">
        <v>0</v>
      </c>
      <c r="K41" s="9">
        <v>0</v>
      </c>
      <c r="L41" s="9">
        <v>0</v>
      </c>
      <c r="M41" s="8">
        <v>0</v>
      </c>
      <c r="N41" s="9">
        <f t="shared" si="2"/>
        <v>0</v>
      </c>
      <c r="O41" s="9">
        <f t="shared" si="1"/>
        <v>80.748000000000005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s="12" customFormat="1" ht="20.100000000000001" customHeight="1" x14ac:dyDescent="0.25">
      <c r="A42" s="5">
        <v>39</v>
      </c>
      <c r="B42" s="6" t="s">
        <v>94</v>
      </c>
      <c r="C42" s="7" t="s">
        <v>95</v>
      </c>
      <c r="D42" s="8">
        <v>100</v>
      </c>
      <c r="E42" s="93">
        <v>65.83</v>
      </c>
      <c r="F42" s="9">
        <v>100</v>
      </c>
      <c r="G42" s="9">
        <f t="shared" si="0"/>
        <v>76.080999999999989</v>
      </c>
      <c r="H42" s="9">
        <v>0</v>
      </c>
      <c r="I42" s="10">
        <v>0</v>
      </c>
      <c r="J42" s="17">
        <v>2.5</v>
      </c>
      <c r="K42" s="9">
        <v>1</v>
      </c>
      <c r="L42" s="9">
        <v>0</v>
      </c>
      <c r="M42" s="8">
        <v>0</v>
      </c>
      <c r="N42" s="9">
        <f t="shared" si="2"/>
        <v>3.5</v>
      </c>
      <c r="O42" s="9">
        <f t="shared" si="1"/>
        <v>79.580999999999989</v>
      </c>
    </row>
    <row r="43" spans="1:31" s="12" customFormat="1" ht="20.100000000000001" customHeight="1" x14ac:dyDescent="0.25">
      <c r="A43" s="5">
        <v>40</v>
      </c>
      <c r="B43" s="13" t="s">
        <v>96</v>
      </c>
      <c r="C43" s="13" t="s">
        <v>97</v>
      </c>
      <c r="D43" s="8">
        <v>100</v>
      </c>
      <c r="E43" s="93">
        <v>68.61</v>
      </c>
      <c r="F43" s="9">
        <v>99</v>
      </c>
      <c r="G43" s="9">
        <f t="shared" si="0"/>
        <v>77.926999999999992</v>
      </c>
      <c r="H43" s="9">
        <v>0</v>
      </c>
      <c r="I43" s="10">
        <v>0</v>
      </c>
      <c r="J43" s="16">
        <v>0</v>
      </c>
      <c r="K43" s="9">
        <v>0</v>
      </c>
      <c r="L43" s="9">
        <v>0</v>
      </c>
      <c r="M43" s="8">
        <v>0</v>
      </c>
      <c r="N43" s="9">
        <f t="shared" si="2"/>
        <v>0</v>
      </c>
      <c r="O43" s="9">
        <f t="shared" si="1"/>
        <v>77.926999999999992</v>
      </c>
    </row>
    <row r="44" spans="1:31" s="12" customFormat="1" ht="20.100000000000001" customHeight="1" x14ac:dyDescent="0.25">
      <c r="A44" s="5">
        <v>41</v>
      </c>
      <c r="B44" s="18" t="s">
        <v>98</v>
      </c>
      <c r="C44" s="19" t="s">
        <v>99</v>
      </c>
      <c r="D44" s="8">
        <v>100</v>
      </c>
      <c r="E44" s="93">
        <v>68.91</v>
      </c>
      <c r="F44" s="9">
        <v>95</v>
      </c>
      <c r="G44" s="9">
        <f t="shared" si="0"/>
        <v>77.736999999999995</v>
      </c>
      <c r="H44" s="9">
        <v>0</v>
      </c>
      <c r="I44" s="10">
        <v>0</v>
      </c>
      <c r="J44" s="17">
        <v>0</v>
      </c>
      <c r="K44" s="9">
        <v>0</v>
      </c>
      <c r="L44" s="9">
        <v>0</v>
      </c>
      <c r="M44" s="8">
        <v>0</v>
      </c>
      <c r="N44" s="9">
        <f t="shared" si="2"/>
        <v>0</v>
      </c>
      <c r="O44" s="9">
        <f t="shared" si="1"/>
        <v>77.736999999999995</v>
      </c>
    </row>
    <row r="45" spans="1:31" s="12" customFormat="1" ht="20.100000000000001" customHeight="1" x14ac:dyDescent="0.25">
      <c r="A45" s="5">
        <v>42</v>
      </c>
      <c r="B45" s="6" t="s">
        <v>100</v>
      </c>
      <c r="C45" s="7" t="s">
        <v>101</v>
      </c>
      <c r="D45" s="8">
        <v>100</v>
      </c>
      <c r="E45" s="93">
        <v>64.73</v>
      </c>
      <c r="F45" s="9">
        <v>99</v>
      </c>
      <c r="G45" s="9">
        <f t="shared" si="0"/>
        <v>75.211000000000013</v>
      </c>
      <c r="H45" s="9">
        <v>0</v>
      </c>
      <c r="I45" s="10">
        <v>0</v>
      </c>
      <c r="J45" s="17">
        <v>0</v>
      </c>
      <c r="K45" s="9">
        <v>0</v>
      </c>
      <c r="L45" s="9">
        <v>0</v>
      </c>
      <c r="M45" s="8">
        <v>2</v>
      </c>
      <c r="N45" s="9">
        <f t="shared" si="2"/>
        <v>2</v>
      </c>
      <c r="O45" s="9">
        <f t="shared" si="1"/>
        <v>77.211000000000013</v>
      </c>
    </row>
    <row r="46" spans="1:31" s="12" customFormat="1" ht="20.100000000000001" customHeight="1" x14ac:dyDescent="0.25">
      <c r="A46" s="5">
        <v>43</v>
      </c>
      <c r="B46" s="18" t="s">
        <v>102</v>
      </c>
      <c r="C46" s="19" t="s">
        <v>103</v>
      </c>
      <c r="D46" s="8">
        <v>100</v>
      </c>
      <c r="E46" s="93">
        <v>66.099999999999994</v>
      </c>
      <c r="F46" s="9">
        <v>99</v>
      </c>
      <c r="G46" s="9">
        <f t="shared" si="0"/>
        <v>76.17</v>
      </c>
      <c r="H46" s="9">
        <v>0</v>
      </c>
      <c r="I46" s="10">
        <v>0</v>
      </c>
      <c r="J46" s="17">
        <v>0</v>
      </c>
      <c r="K46" s="9">
        <v>0</v>
      </c>
      <c r="L46" s="11">
        <v>0</v>
      </c>
      <c r="M46" s="8">
        <v>0</v>
      </c>
      <c r="N46" s="9">
        <f t="shared" si="2"/>
        <v>0</v>
      </c>
      <c r="O46" s="9">
        <f t="shared" si="1"/>
        <v>76.17</v>
      </c>
    </row>
    <row r="47" spans="1:31" s="12" customFormat="1" ht="20.100000000000001" customHeight="1" x14ac:dyDescent="0.25">
      <c r="A47" s="5">
        <v>44</v>
      </c>
      <c r="B47" s="13" t="s">
        <v>104</v>
      </c>
      <c r="C47" s="13" t="s">
        <v>105</v>
      </c>
      <c r="D47" s="8">
        <v>100</v>
      </c>
      <c r="E47" s="93">
        <v>66.87</v>
      </c>
      <c r="F47" s="9">
        <v>99</v>
      </c>
      <c r="G47" s="9">
        <f t="shared" si="0"/>
        <v>76.709000000000003</v>
      </c>
      <c r="H47" s="9">
        <v>0</v>
      </c>
      <c r="I47" s="10">
        <v>0</v>
      </c>
      <c r="J47" s="16">
        <v>0</v>
      </c>
      <c r="K47" s="9">
        <v>0</v>
      </c>
      <c r="L47" s="9">
        <v>0</v>
      </c>
      <c r="M47" s="8">
        <v>0</v>
      </c>
      <c r="N47" s="9">
        <f t="shared" si="2"/>
        <v>0</v>
      </c>
      <c r="O47" s="9">
        <f t="shared" si="1"/>
        <v>76.709000000000003</v>
      </c>
    </row>
    <row r="48" spans="1:31" s="12" customFormat="1" ht="20.100000000000001" customHeight="1" x14ac:dyDescent="0.25">
      <c r="A48" s="5">
        <v>45</v>
      </c>
      <c r="B48" s="6" t="s">
        <v>106</v>
      </c>
      <c r="C48" s="7" t="s">
        <v>107</v>
      </c>
      <c r="D48" s="8">
        <v>100</v>
      </c>
      <c r="E48" s="93">
        <v>64.650000000000006</v>
      </c>
      <c r="F48" s="9">
        <v>99</v>
      </c>
      <c r="G48" s="9">
        <f t="shared" si="0"/>
        <v>75.155000000000001</v>
      </c>
      <c r="H48" s="9">
        <v>0.7</v>
      </c>
      <c r="I48" s="10">
        <v>0</v>
      </c>
      <c r="J48" s="17">
        <v>0</v>
      </c>
      <c r="K48" s="9">
        <v>0</v>
      </c>
      <c r="L48" s="9">
        <v>0</v>
      </c>
      <c r="M48" s="8">
        <v>0</v>
      </c>
      <c r="N48" s="9">
        <f t="shared" si="2"/>
        <v>0.7</v>
      </c>
      <c r="O48" s="9">
        <f t="shared" si="1"/>
        <v>75.855000000000004</v>
      </c>
    </row>
    <row r="49" spans="1:15" s="12" customFormat="1" ht="20.100000000000001" customHeight="1" x14ac:dyDescent="0.25">
      <c r="A49" s="5">
        <v>46</v>
      </c>
      <c r="B49" s="13" t="s">
        <v>108</v>
      </c>
      <c r="C49" s="13" t="s">
        <v>109</v>
      </c>
      <c r="D49" s="8">
        <v>100</v>
      </c>
      <c r="E49" s="94">
        <v>33.729999999999997</v>
      </c>
      <c r="F49" s="9">
        <v>100</v>
      </c>
      <c r="G49" s="9">
        <f t="shared" si="0"/>
        <v>53.610999999999997</v>
      </c>
      <c r="H49" s="9">
        <v>0</v>
      </c>
      <c r="I49" s="10">
        <v>0</v>
      </c>
      <c r="J49" s="16">
        <v>0</v>
      </c>
      <c r="K49" s="9">
        <v>0</v>
      </c>
      <c r="L49" s="9">
        <v>0</v>
      </c>
      <c r="M49" s="8">
        <v>0</v>
      </c>
      <c r="N49" s="9">
        <f t="shared" si="2"/>
        <v>0</v>
      </c>
      <c r="O49" s="9">
        <f t="shared" si="1"/>
        <v>53.610999999999997</v>
      </c>
    </row>
    <row r="50" spans="1:15" s="12" customFormat="1" ht="14.25" x14ac:dyDescent="0.15">
      <c r="A50" s="20"/>
      <c r="B50" s="21"/>
      <c r="C50" s="22"/>
      <c r="D50" s="23"/>
      <c r="I50" s="24"/>
      <c r="J50" s="23"/>
      <c r="M50" s="23"/>
    </row>
    <row r="51" spans="1:15" s="12" customFormat="1" ht="14.25" x14ac:dyDescent="0.15">
      <c r="A51" s="20"/>
      <c r="B51" s="21"/>
      <c r="C51" s="22"/>
      <c r="D51" s="23"/>
      <c r="I51" s="24"/>
      <c r="J51" s="23"/>
      <c r="M51" s="23"/>
    </row>
    <row r="52" spans="1:15" s="12" customFormat="1" x14ac:dyDescent="0.15">
      <c r="A52" s="20"/>
      <c r="D52" s="23"/>
      <c r="I52" s="24"/>
      <c r="J52" s="23"/>
      <c r="M52" s="23"/>
    </row>
  </sheetData>
  <autoFilter ref="A3:AE3">
    <sortState ref="A5:AE49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1"/>
  <sheetViews>
    <sheetView tabSelected="1" zoomScale="80" workbookViewId="0">
      <selection activeCell="Q13" sqref="Q13"/>
    </sheetView>
  </sheetViews>
  <sheetFormatPr defaultRowHeight="13.5" x14ac:dyDescent="0.15"/>
  <cols>
    <col min="1" max="1" width="6.875" style="1" customWidth="1"/>
    <col min="2" max="2" width="12.75" style="35" bestFit="1" customWidth="1"/>
    <col min="3" max="3" width="14.125" style="1" bestFit="1" customWidth="1"/>
    <col min="4" max="4" width="8.5" style="26" customWidth="1"/>
    <col min="5" max="5" width="8.375" style="36" customWidth="1"/>
    <col min="6" max="6" width="8.5" style="1" customWidth="1"/>
    <col min="7" max="7" width="15.25" style="1" customWidth="1"/>
    <col min="8" max="8" width="8.875" style="1" customWidth="1"/>
    <col min="9" max="9" width="8.875" style="27" customWidth="1"/>
    <col min="10" max="10" width="8.875" style="26" customWidth="1"/>
    <col min="11" max="12" width="8.875" style="1" customWidth="1"/>
    <col min="13" max="13" width="8.875" style="26" customWidth="1"/>
    <col min="14" max="14" width="8.875" style="1" customWidth="1"/>
    <col min="15" max="15" width="10.25" style="1" customWidth="1"/>
    <col min="16" max="16384" width="9" style="1"/>
  </cols>
  <sheetData>
    <row r="1" spans="1:17" ht="36" customHeight="1" x14ac:dyDescent="0.15">
      <c r="A1" s="113" t="s">
        <v>110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7" ht="21.75" customHeight="1" x14ac:dyDescent="0.15">
      <c r="A2" s="117" t="s">
        <v>1</v>
      </c>
      <c r="B2" s="117" t="s">
        <v>2</v>
      </c>
      <c r="C2" s="117" t="s">
        <v>3</v>
      </c>
      <c r="D2" s="118" t="s">
        <v>4</v>
      </c>
      <c r="E2" s="118"/>
      <c r="F2" s="118"/>
      <c r="G2" s="118"/>
      <c r="H2" s="119" t="s">
        <v>5</v>
      </c>
      <c r="I2" s="119"/>
      <c r="J2" s="119"/>
      <c r="K2" s="119"/>
      <c r="L2" s="119"/>
      <c r="M2" s="119"/>
      <c r="N2" s="119"/>
      <c r="O2" s="117" t="s">
        <v>6</v>
      </c>
    </row>
    <row r="3" spans="1:17" s="4" customFormat="1" ht="60" customHeight="1" x14ac:dyDescent="0.15">
      <c r="A3" s="117"/>
      <c r="B3" s="117"/>
      <c r="C3" s="117"/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9" t="s">
        <v>12</v>
      </c>
      <c r="J3" s="28" t="s">
        <v>13</v>
      </c>
      <c r="K3" s="28" t="s">
        <v>14</v>
      </c>
      <c r="L3" s="28" t="s">
        <v>15</v>
      </c>
      <c r="M3" s="28" t="s">
        <v>16</v>
      </c>
      <c r="N3" s="28" t="s">
        <v>17</v>
      </c>
      <c r="O3" s="117"/>
    </row>
    <row r="4" spans="1:17" s="12" customFormat="1" ht="21.75" customHeight="1" x14ac:dyDescent="0.15">
      <c r="A4" s="30">
        <v>1</v>
      </c>
      <c r="B4" s="31" t="s">
        <v>111</v>
      </c>
      <c r="C4" s="31" t="s">
        <v>112</v>
      </c>
      <c r="D4" s="32">
        <v>100</v>
      </c>
      <c r="E4" s="91">
        <v>91.05</v>
      </c>
      <c r="F4" s="30">
        <v>100</v>
      </c>
      <c r="G4" s="30">
        <f t="shared" ref="G4:G49" si="0">D4*0.2+E4*0.7+F4*0.1</f>
        <v>93.734999999999985</v>
      </c>
      <c r="H4" s="30">
        <v>3</v>
      </c>
      <c r="I4" s="33">
        <v>3</v>
      </c>
      <c r="J4" s="32"/>
      <c r="K4" s="30"/>
      <c r="L4" s="30"/>
      <c r="M4" s="32"/>
      <c r="N4" s="30">
        <f t="shared" ref="N4:N49" si="1">H4+I4+J4+K4+L4+M4</f>
        <v>6</v>
      </c>
      <c r="O4" s="30">
        <f t="shared" ref="O4:O49" si="2">N4+G4</f>
        <v>99.734999999999985</v>
      </c>
    </row>
    <row r="5" spans="1:17" s="12" customFormat="1" ht="21.75" customHeight="1" x14ac:dyDescent="0.15">
      <c r="A5" s="30">
        <v>2</v>
      </c>
      <c r="B5" s="31" t="s">
        <v>113</v>
      </c>
      <c r="C5" s="31" t="s">
        <v>114</v>
      </c>
      <c r="D5" s="32">
        <v>100</v>
      </c>
      <c r="E5" s="91">
        <v>88.57</v>
      </c>
      <c r="F5" s="30">
        <v>100</v>
      </c>
      <c r="G5" s="30">
        <f t="shared" si="0"/>
        <v>91.998999999999995</v>
      </c>
      <c r="H5" s="30"/>
      <c r="I5" s="33">
        <v>4.5</v>
      </c>
      <c r="J5" s="32"/>
      <c r="K5" s="30"/>
      <c r="L5" s="30"/>
      <c r="M5" s="32"/>
      <c r="N5" s="30">
        <f t="shared" si="1"/>
        <v>4.5</v>
      </c>
      <c r="O5" s="30">
        <f t="shared" si="2"/>
        <v>96.498999999999995</v>
      </c>
    </row>
    <row r="6" spans="1:17" s="12" customFormat="1" ht="21.75" customHeight="1" x14ac:dyDescent="0.15">
      <c r="A6" s="30">
        <v>3</v>
      </c>
      <c r="B6" s="31" t="s">
        <v>115</v>
      </c>
      <c r="C6" s="31" t="s">
        <v>116</v>
      </c>
      <c r="D6" s="32">
        <v>100</v>
      </c>
      <c r="E6" s="91">
        <v>87.7</v>
      </c>
      <c r="F6" s="30">
        <v>100</v>
      </c>
      <c r="G6" s="30">
        <f t="shared" si="0"/>
        <v>91.39</v>
      </c>
      <c r="H6" s="30"/>
      <c r="I6" s="33">
        <v>3</v>
      </c>
      <c r="J6" s="32"/>
      <c r="K6" s="30"/>
      <c r="L6" s="30"/>
      <c r="M6" s="32"/>
      <c r="N6" s="30">
        <f t="shared" si="1"/>
        <v>3</v>
      </c>
      <c r="O6" s="30">
        <f t="shared" si="2"/>
        <v>94.39</v>
      </c>
    </row>
    <row r="7" spans="1:17" s="12" customFormat="1" ht="21.75" customHeight="1" x14ac:dyDescent="0.15">
      <c r="A7" s="30">
        <v>4</v>
      </c>
      <c r="B7" s="31" t="s">
        <v>117</v>
      </c>
      <c r="C7" s="31" t="s">
        <v>118</v>
      </c>
      <c r="D7" s="32">
        <v>100</v>
      </c>
      <c r="E7" s="91">
        <v>87.82</v>
      </c>
      <c r="F7" s="30">
        <v>100</v>
      </c>
      <c r="G7" s="30">
        <f t="shared" si="0"/>
        <v>91.47399999999999</v>
      </c>
      <c r="H7" s="30">
        <v>2</v>
      </c>
      <c r="I7" s="33"/>
      <c r="J7" s="32"/>
      <c r="K7" s="30"/>
      <c r="L7" s="30"/>
      <c r="M7" s="32">
        <v>3</v>
      </c>
      <c r="N7" s="30">
        <f t="shared" si="1"/>
        <v>5</v>
      </c>
      <c r="O7" s="30">
        <f t="shared" si="2"/>
        <v>96.47399999999999</v>
      </c>
    </row>
    <row r="8" spans="1:17" s="12" customFormat="1" ht="21.75" customHeight="1" x14ac:dyDescent="0.15">
      <c r="A8" s="30">
        <v>5</v>
      </c>
      <c r="B8" s="31" t="s">
        <v>119</v>
      </c>
      <c r="C8" s="31" t="s">
        <v>120</v>
      </c>
      <c r="D8" s="32">
        <v>100</v>
      </c>
      <c r="E8" s="91">
        <v>87.26</v>
      </c>
      <c r="F8" s="30">
        <v>100</v>
      </c>
      <c r="G8" s="30">
        <f t="shared" si="0"/>
        <v>91.081999999999994</v>
      </c>
      <c r="H8" s="30"/>
      <c r="I8" s="33">
        <v>1.5</v>
      </c>
      <c r="J8" s="32"/>
      <c r="K8" s="30"/>
      <c r="L8" s="30"/>
      <c r="M8" s="32"/>
      <c r="N8" s="30">
        <f t="shared" si="1"/>
        <v>1.5</v>
      </c>
      <c r="O8" s="30">
        <f t="shared" si="2"/>
        <v>92.581999999999994</v>
      </c>
    </row>
    <row r="9" spans="1:17" s="12" customFormat="1" ht="21.75" customHeight="1" x14ac:dyDescent="0.15">
      <c r="A9" s="30">
        <v>6</v>
      </c>
      <c r="B9" s="31" t="s">
        <v>121</v>
      </c>
      <c r="C9" s="31" t="s">
        <v>122</v>
      </c>
      <c r="D9" s="32">
        <v>100</v>
      </c>
      <c r="E9" s="91">
        <v>86.96</v>
      </c>
      <c r="F9" s="30">
        <v>100</v>
      </c>
      <c r="G9" s="30">
        <f t="shared" si="0"/>
        <v>90.871999999999986</v>
      </c>
      <c r="H9" s="30"/>
      <c r="I9" s="33">
        <v>2.5</v>
      </c>
      <c r="J9" s="32">
        <v>3</v>
      </c>
      <c r="K9" s="30"/>
      <c r="L9" s="30"/>
      <c r="M9" s="32"/>
      <c r="N9" s="30">
        <f t="shared" si="1"/>
        <v>5.5</v>
      </c>
      <c r="O9" s="30">
        <f t="shared" si="2"/>
        <v>96.371999999999986</v>
      </c>
    </row>
    <row r="10" spans="1:17" s="12" customFormat="1" ht="21.75" customHeight="1" x14ac:dyDescent="0.15">
      <c r="A10" s="30">
        <v>7</v>
      </c>
      <c r="B10" s="31" t="s">
        <v>123</v>
      </c>
      <c r="C10" s="31" t="s">
        <v>124</v>
      </c>
      <c r="D10" s="32">
        <v>100</v>
      </c>
      <c r="E10" s="91">
        <v>86.48</v>
      </c>
      <c r="F10" s="30">
        <v>100</v>
      </c>
      <c r="G10" s="30">
        <f t="shared" si="0"/>
        <v>90.536000000000001</v>
      </c>
      <c r="H10" s="30"/>
      <c r="I10" s="33"/>
      <c r="J10" s="32">
        <v>2.5</v>
      </c>
      <c r="K10" s="30"/>
      <c r="L10" s="30"/>
      <c r="M10" s="32"/>
      <c r="N10" s="30">
        <f t="shared" si="1"/>
        <v>2.5</v>
      </c>
      <c r="O10" s="30">
        <f t="shared" si="2"/>
        <v>93.036000000000001</v>
      </c>
    </row>
    <row r="11" spans="1:17" s="12" customFormat="1" ht="21.75" customHeight="1" x14ac:dyDescent="0.15">
      <c r="A11" s="30">
        <v>8</v>
      </c>
      <c r="B11" s="31" t="s">
        <v>125</v>
      </c>
      <c r="C11" s="31" t="s">
        <v>126</v>
      </c>
      <c r="D11" s="32">
        <v>100</v>
      </c>
      <c r="E11" s="91">
        <v>86.83</v>
      </c>
      <c r="F11" s="30">
        <v>100</v>
      </c>
      <c r="G11" s="30">
        <f t="shared" si="0"/>
        <v>90.780999999999992</v>
      </c>
      <c r="H11" s="30"/>
      <c r="I11" s="33"/>
      <c r="J11" s="32">
        <v>2.5</v>
      </c>
      <c r="K11" s="30"/>
      <c r="L11" s="30"/>
      <c r="M11" s="32"/>
      <c r="N11" s="30">
        <f t="shared" si="1"/>
        <v>2.5</v>
      </c>
      <c r="O11" s="30">
        <f t="shared" si="2"/>
        <v>93.280999999999992</v>
      </c>
    </row>
    <row r="12" spans="1:17" s="12" customFormat="1" ht="21.75" customHeight="1" x14ac:dyDescent="0.15">
      <c r="A12" s="30">
        <v>9</v>
      </c>
      <c r="B12" s="31" t="s">
        <v>127</v>
      </c>
      <c r="C12" s="31" t="s">
        <v>128</v>
      </c>
      <c r="D12" s="32">
        <v>100</v>
      </c>
      <c r="E12" s="91">
        <v>86.35</v>
      </c>
      <c r="F12" s="30">
        <v>100</v>
      </c>
      <c r="G12" s="30">
        <f t="shared" si="0"/>
        <v>90.444999999999993</v>
      </c>
      <c r="H12" s="30"/>
      <c r="I12" s="33"/>
      <c r="J12" s="32">
        <v>2.5</v>
      </c>
      <c r="K12" s="30"/>
      <c r="L12" s="30"/>
      <c r="M12" s="32"/>
      <c r="N12" s="30">
        <f t="shared" si="1"/>
        <v>2.5</v>
      </c>
      <c r="O12" s="30">
        <f t="shared" si="2"/>
        <v>92.944999999999993</v>
      </c>
    </row>
    <row r="13" spans="1:17" s="12" customFormat="1" ht="21.75" customHeight="1" x14ac:dyDescent="0.15">
      <c r="A13" s="30">
        <v>10</v>
      </c>
      <c r="B13" s="31" t="s">
        <v>129</v>
      </c>
      <c r="C13" s="31" t="s">
        <v>130</v>
      </c>
      <c r="D13" s="32">
        <v>100</v>
      </c>
      <c r="E13" s="91">
        <v>86.21</v>
      </c>
      <c r="F13" s="30">
        <v>100</v>
      </c>
      <c r="G13" s="30">
        <f t="shared" si="0"/>
        <v>90.346999999999994</v>
      </c>
      <c r="H13" s="30"/>
      <c r="I13" s="33">
        <v>1.5</v>
      </c>
      <c r="J13" s="32"/>
      <c r="K13" s="30"/>
      <c r="L13" s="30"/>
      <c r="M13" s="32"/>
      <c r="N13" s="30">
        <f t="shared" si="1"/>
        <v>1.5</v>
      </c>
      <c r="O13" s="30">
        <f t="shared" si="2"/>
        <v>91.846999999999994</v>
      </c>
    </row>
    <row r="14" spans="1:17" s="12" customFormat="1" ht="21.75" customHeight="1" x14ac:dyDescent="0.15">
      <c r="A14" s="30">
        <v>11</v>
      </c>
      <c r="B14" s="31" t="s">
        <v>131</v>
      </c>
      <c r="C14" s="31" t="s">
        <v>132</v>
      </c>
      <c r="D14" s="32">
        <v>100</v>
      </c>
      <c r="E14" s="91">
        <v>86.17</v>
      </c>
      <c r="F14" s="30">
        <v>100</v>
      </c>
      <c r="G14" s="30">
        <f t="shared" si="0"/>
        <v>90.318999999999988</v>
      </c>
      <c r="H14" s="30"/>
      <c r="I14" s="33"/>
      <c r="J14" s="32"/>
      <c r="K14" s="30"/>
      <c r="L14" s="30"/>
      <c r="M14" s="32"/>
      <c r="N14" s="30">
        <f t="shared" si="1"/>
        <v>0</v>
      </c>
      <c r="O14" s="30">
        <f t="shared" si="2"/>
        <v>90.318999999999988</v>
      </c>
    </row>
    <row r="15" spans="1:17" s="12" customFormat="1" ht="21.75" customHeight="1" x14ac:dyDescent="0.15">
      <c r="A15" s="30">
        <v>12</v>
      </c>
      <c r="B15" s="31" t="s">
        <v>133</v>
      </c>
      <c r="C15" s="31" t="s">
        <v>134</v>
      </c>
      <c r="D15" s="32">
        <v>100</v>
      </c>
      <c r="E15" s="91">
        <v>86.15</v>
      </c>
      <c r="F15" s="30">
        <v>100</v>
      </c>
      <c r="G15" s="30">
        <f t="shared" si="0"/>
        <v>90.305000000000007</v>
      </c>
      <c r="H15" s="30"/>
      <c r="I15" s="33"/>
      <c r="J15" s="32">
        <v>2.5</v>
      </c>
      <c r="K15" s="30"/>
      <c r="L15" s="30"/>
      <c r="M15" s="32"/>
      <c r="N15" s="30">
        <f t="shared" si="1"/>
        <v>2.5</v>
      </c>
      <c r="O15" s="30">
        <f t="shared" si="2"/>
        <v>92.805000000000007</v>
      </c>
      <c r="Q15" s="12" t="s">
        <v>41</v>
      </c>
    </row>
    <row r="16" spans="1:17" s="12" customFormat="1" ht="21.75" customHeight="1" x14ac:dyDescent="0.15">
      <c r="A16" s="30">
        <v>13</v>
      </c>
      <c r="B16" s="31" t="s">
        <v>135</v>
      </c>
      <c r="C16" s="31" t="s">
        <v>136</v>
      </c>
      <c r="D16" s="32">
        <v>100</v>
      </c>
      <c r="E16" s="91">
        <v>85.74</v>
      </c>
      <c r="F16" s="30">
        <v>100</v>
      </c>
      <c r="G16" s="30">
        <f t="shared" si="0"/>
        <v>90.018000000000001</v>
      </c>
      <c r="H16" s="30"/>
      <c r="I16" s="33"/>
      <c r="J16" s="32"/>
      <c r="K16" s="30"/>
      <c r="L16" s="30"/>
      <c r="M16" s="32"/>
      <c r="N16" s="30">
        <f t="shared" si="1"/>
        <v>0</v>
      </c>
      <c r="O16" s="30">
        <f t="shared" si="2"/>
        <v>90.018000000000001</v>
      </c>
    </row>
    <row r="17" spans="1:15" s="12" customFormat="1" ht="21.75" customHeight="1" x14ac:dyDescent="0.15">
      <c r="A17" s="30">
        <v>14</v>
      </c>
      <c r="B17" s="31" t="s">
        <v>137</v>
      </c>
      <c r="C17" s="31" t="s">
        <v>138</v>
      </c>
      <c r="D17" s="32">
        <v>100</v>
      </c>
      <c r="E17" s="91">
        <v>84.63</v>
      </c>
      <c r="F17" s="30">
        <v>100</v>
      </c>
      <c r="G17" s="30">
        <f t="shared" si="0"/>
        <v>89.240999999999985</v>
      </c>
      <c r="H17" s="30">
        <v>2</v>
      </c>
      <c r="I17" s="33"/>
      <c r="J17" s="32">
        <v>2.5</v>
      </c>
      <c r="K17" s="30"/>
      <c r="L17" s="30"/>
      <c r="M17" s="32"/>
      <c r="N17" s="30">
        <f t="shared" si="1"/>
        <v>4.5</v>
      </c>
      <c r="O17" s="30">
        <f t="shared" si="2"/>
        <v>93.740999999999985</v>
      </c>
    </row>
    <row r="18" spans="1:15" s="12" customFormat="1" ht="21.75" customHeight="1" x14ac:dyDescent="0.15">
      <c r="A18" s="30">
        <v>15</v>
      </c>
      <c r="B18" s="31" t="s">
        <v>139</v>
      </c>
      <c r="C18" s="31" t="s">
        <v>140</v>
      </c>
      <c r="D18" s="32">
        <v>100</v>
      </c>
      <c r="E18" s="91">
        <v>82.26</v>
      </c>
      <c r="F18" s="30">
        <v>100</v>
      </c>
      <c r="G18" s="30">
        <f t="shared" si="0"/>
        <v>87.581999999999994</v>
      </c>
      <c r="H18" s="30"/>
      <c r="I18" s="33">
        <v>4.5</v>
      </c>
      <c r="J18" s="32">
        <v>3</v>
      </c>
      <c r="K18" s="30"/>
      <c r="L18" s="30"/>
      <c r="M18" s="32"/>
      <c r="N18" s="30">
        <f t="shared" si="1"/>
        <v>7.5</v>
      </c>
      <c r="O18" s="30">
        <f t="shared" si="2"/>
        <v>95.081999999999994</v>
      </c>
    </row>
    <row r="19" spans="1:15" s="12" customFormat="1" ht="21.75" customHeight="1" x14ac:dyDescent="0.15">
      <c r="A19" s="30">
        <v>16</v>
      </c>
      <c r="B19" s="31" t="s">
        <v>141</v>
      </c>
      <c r="C19" s="31" t="s">
        <v>142</v>
      </c>
      <c r="D19" s="32">
        <v>100</v>
      </c>
      <c r="E19" s="91">
        <v>86.09</v>
      </c>
      <c r="F19" s="30">
        <v>100</v>
      </c>
      <c r="G19" s="30">
        <f t="shared" si="0"/>
        <v>90.263000000000005</v>
      </c>
      <c r="H19" s="30"/>
      <c r="I19" s="33">
        <v>1.5</v>
      </c>
      <c r="J19" s="32">
        <v>2.5</v>
      </c>
      <c r="K19" s="30"/>
      <c r="L19" s="30"/>
      <c r="M19" s="32"/>
      <c r="N19" s="30">
        <f t="shared" si="1"/>
        <v>4</v>
      </c>
      <c r="O19" s="30">
        <f t="shared" si="2"/>
        <v>94.263000000000005</v>
      </c>
    </row>
    <row r="20" spans="1:15" s="12" customFormat="1" ht="21.75" customHeight="1" x14ac:dyDescent="0.15">
      <c r="A20" s="30">
        <v>17</v>
      </c>
      <c r="B20" s="31" t="s">
        <v>143</v>
      </c>
      <c r="C20" s="31" t="s">
        <v>144</v>
      </c>
      <c r="D20" s="32">
        <v>100</v>
      </c>
      <c r="E20" s="91">
        <v>85.65</v>
      </c>
      <c r="F20" s="30">
        <v>100</v>
      </c>
      <c r="G20" s="30">
        <f t="shared" si="0"/>
        <v>89.954999999999998</v>
      </c>
      <c r="H20" s="30"/>
      <c r="I20" s="33">
        <v>1.5</v>
      </c>
      <c r="J20" s="32"/>
      <c r="K20" s="30"/>
      <c r="L20" s="30"/>
      <c r="M20" s="32"/>
      <c r="N20" s="30">
        <f t="shared" si="1"/>
        <v>1.5</v>
      </c>
      <c r="O20" s="30">
        <f t="shared" si="2"/>
        <v>91.454999999999998</v>
      </c>
    </row>
    <row r="21" spans="1:15" s="12" customFormat="1" ht="21.75" customHeight="1" x14ac:dyDescent="0.15">
      <c r="A21" s="30">
        <v>18</v>
      </c>
      <c r="B21" s="31" t="s">
        <v>145</v>
      </c>
      <c r="C21" s="31" t="s">
        <v>146</v>
      </c>
      <c r="D21" s="32">
        <v>100</v>
      </c>
      <c r="E21" s="91">
        <v>86.09</v>
      </c>
      <c r="F21" s="30">
        <v>100</v>
      </c>
      <c r="G21" s="30">
        <f t="shared" si="0"/>
        <v>90.263000000000005</v>
      </c>
      <c r="H21" s="30">
        <v>3</v>
      </c>
      <c r="I21" s="33">
        <v>3</v>
      </c>
      <c r="J21" s="32"/>
      <c r="K21" s="30"/>
      <c r="L21" s="30"/>
      <c r="M21" s="32">
        <v>3</v>
      </c>
      <c r="N21" s="30">
        <f t="shared" si="1"/>
        <v>9</v>
      </c>
      <c r="O21" s="30">
        <f t="shared" si="2"/>
        <v>99.263000000000005</v>
      </c>
    </row>
    <row r="22" spans="1:15" s="12" customFormat="1" ht="21.75" customHeight="1" x14ac:dyDescent="0.15">
      <c r="A22" s="30">
        <v>19</v>
      </c>
      <c r="B22" s="31" t="s">
        <v>147</v>
      </c>
      <c r="C22" s="31" t="s">
        <v>148</v>
      </c>
      <c r="D22" s="32">
        <v>100</v>
      </c>
      <c r="E22" s="91">
        <v>84.1</v>
      </c>
      <c r="F22" s="30">
        <v>100</v>
      </c>
      <c r="G22" s="30">
        <f t="shared" si="0"/>
        <v>88.86999999999999</v>
      </c>
      <c r="H22" s="30"/>
      <c r="I22" s="33">
        <v>1.5</v>
      </c>
      <c r="J22" s="32"/>
      <c r="K22" s="30"/>
      <c r="L22" s="30"/>
      <c r="M22" s="32"/>
      <c r="N22" s="30">
        <f t="shared" si="1"/>
        <v>1.5</v>
      </c>
      <c r="O22" s="30">
        <f t="shared" si="2"/>
        <v>90.36999999999999</v>
      </c>
    </row>
    <row r="23" spans="1:15" s="12" customFormat="1" ht="21.75" customHeight="1" x14ac:dyDescent="0.15">
      <c r="A23" s="30">
        <v>20</v>
      </c>
      <c r="B23" s="31" t="s">
        <v>149</v>
      </c>
      <c r="C23" s="31" t="s">
        <v>150</v>
      </c>
      <c r="D23" s="32">
        <v>100</v>
      </c>
      <c r="E23" s="91">
        <v>84.43</v>
      </c>
      <c r="F23" s="30">
        <v>100</v>
      </c>
      <c r="G23" s="30">
        <f t="shared" si="0"/>
        <v>89.100999999999999</v>
      </c>
      <c r="H23" s="30"/>
      <c r="I23" s="33"/>
      <c r="J23" s="32"/>
      <c r="K23" s="30"/>
      <c r="L23" s="30"/>
      <c r="M23" s="32"/>
      <c r="N23" s="30">
        <f t="shared" si="1"/>
        <v>0</v>
      </c>
      <c r="O23" s="30">
        <f t="shared" si="2"/>
        <v>89.100999999999999</v>
      </c>
    </row>
    <row r="24" spans="1:15" s="12" customFormat="1" ht="21.75" customHeight="1" x14ac:dyDescent="0.15">
      <c r="A24" s="30">
        <v>21</v>
      </c>
      <c r="B24" s="31" t="s">
        <v>151</v>
      </c>
      <c r="C24" s="31" t="s">
        <v>152</v>
      </c>
      <c r="D24" s="32">
        <v>100</v>
      </c>
      <c r="E24" s="91">
        <v>84.39</v>
      </c>
      <c r="F24" s="30">
        <v>100</v>
      </c>
      <c r="G24" s="30">
        <f t="shared" si="0"/>
        <v>89.072999999999993</v>
      </c>
      <c r="H24" s="30"/>
      <c r="I24" s="33"/>
      <c r="J24" s="32">
        <v>2.5</v>
      </c>
      <c r="K24" s="30"/>
      <c r="L24" s="30"/>
      <c r="M24" s="32"/>
      <c r="N24" s="30">
        <f t="shared" si="1"/>
        <v>2.5</v>
      </c>
      <c r="O24" s="30">
        <f t="shared" si="2"/>
        <v>91.572999999999993</v>
      </c>
    </row>
    <row r="25" spans="1:15" s="12" customFormat="1" ht="21.75" customHeight="1" x14ac:dyDescent="0.15">
      <c r="A25" s="30">
        <v>22</v>
      </c>
      <c r="B25" s="31" t="s">
        <v>153</v>
      </c>
      <c r="C25" s="31" t="s">
        <v>154</v>
      </c>
      <c r="D25" s="32">
        <v>100</v>
      </c>
      <c r="E25" s="91">
        <v>85.78</v>
      </c>
      <c r="F25" s="30">
        <v>100</v>
      </c>
      <c r="G25" s="30">
        <f t="shared" si="0"/>
        <v>90.045999999999992</v>
      </c>
      <c r="H25" s="30"/>
      <c r="I25" s="33"/>
      <c r="J25" s="32"/>
      <c r="K25" s="30"/>
      <c r="L25" s="30"/>
      <c r="M25" s="32">
        <v>3</v>
      </c>
      <c r="N25" s="30">
        <f t="shared" si="1"/>
        <v>3</v>
      </c>
      <c r="O25" s="30">
        <f t="shared" si="2"/>
        <v>93.045999999999992</v>
      </c>
    </row>
    <row r="26" spans="1:15" s="12" customFormat="1" ht="21.75" customHeight="1" x14ac:dyDescent="0.15">
      <c r="A26" s="30">
        <v>23</v>
      </c>
      <c r="B26" s="31" t="s">
        <v>155</v>
      </c>
      <c r="C26" s="31" t="s">
        <v>156</v>
      </c>
      <c r="D26" s="32">
        <v>100</v>
      </c>
      <c r="E26" s="91">
        <v>83.83</v>
      </c>
      <c r="F26" s="30">
        <v>100</v>
      </c>
      <c r="G26" s="30">
        <f t="shared" si="0"/>
        <v>88.680999999999997</v>
      </c>
      <c r="H26" s="30"/>
      <c r="I26" s="33"/>
      <c r="J26" s="32"/>
      <c r="K26" s="30"/>
      <c r="L26" s="30"/>
      <c r="M26" s="32">
        <v>3</v>
      </c>
      <c r="N26" s="30">
        <f t="shared" si="1"/>
        <v>3</v>
      </c>
      <c r="O26" s="30">
        <f t="shared" si="2"/>
        <v>91.680999999999997</v>
      </c>
    </row>
    <row r="27" spans="1:15" s="12" customFormat="1" ht="21.75" customHeight="1" x14ac:dyDescent="0.15">
      <c r="A27" s="30">
        <v>24</v>
      </c>
      <c r="B27" s="31" t="s">
        <v>157</v>
      </c>
      <c r="C27" s="31" t="s">
        <v>158</v>
      </c>
      <c r="D27" s="32">
        <v>100</v>
      </c>
      <c r="E27" s="91">
        <v>83.83</v>
      </c>
      <c r="F27" s="30">
        <v>100</v>
      </c>
      <c r="G27" s="30">
        <f t="shared" si="0"/>
        <v>88.680999999999997</v>
      </c>
      <c r="H27" s="30"/>
      <c r="I27" s="33">
        <v>1.5</v>
      </c>
      <c r="J27" s="32"/>
      <c r="K27" s="30"/>
      <c r="L27" s="30"/>
      <c r="M27" s="32"/>
      <c r="N27" s="30">
        <f t="shared" si="1"/>
        <v>1.5</v>
      </c>
      <c r="O27" s="30">
        <f t="shared" si="2"/>
        <v>90.180999999999997</v>
      </c>
    </row>
    <row r="28" spans="1:15" s="12" customFormat="1" ht="21.75" customHeight="1" x14ac:dyDescent="0.15">
      <c r="A28" s="30">
        <v>25</v>
      </c>
      <c r="B28" s="31" t="s">
        <v>159</v>
      </c>
      <c r="C28" s="31" t="s">
        <v>160</v>
      </c>
      <c r="D28" s="32">
        <v>100</v>
      </c>
      <c r="E28" s="91">
        <v>82.73</v>
      </c>
      <c r="F28" s="30">
        <v>100</v>
      </c>
      <c r="G28" s="30">
        <f t="shared" si="0"/>
        <v>87.911000000000001</v>
      </c>
      <c r="H28" s="30"/>
      <c r="I28" s="33">
        <v>3</v>
      </c>
      <c r="J28" s="32">
        <v>2.5</v>
      </c>
      <c r="K28" s="30"/>
      <c r="L28" s="30"/>
      <c r="M28" s="32"/>
      <c r="N28" s="30">
        <f t="shared" si="1"/>
        <v>5.5</v>
      </c>
      <c r="O28" s="30">
        <f t="shared" si="2"/>
        <v>93.411000000000001</v>
      </c>
    </row>
    <row r="29" spans="1:15" s="12" customFormat="1" ht="21.75" customHeight="1" x14ac:dyDescent="0.15">
      <c r="A29" s="30">
        <v>26</v>
      </c>
      <c r="B29" s="31" t="s">
        <v>161</v>
      </c>
      <c r="C29" s="31" t="s">
        <v>162</v>
      </c>
      <c r="D29" s="32">
        <v>100</v>
      </c>
      <c r="E29" s="91">
        <v>83.2</v>
      </c>
      <c r="F29" s="30">
        <v>100</v>
      </c>
      <c r="G29" s="30">
        <f t="shared" si="0"/>
        <v>88.24</v>
      </c>
      <c r="H29" s="30"/>
      <c r="I29" s="33"/>
      <c r="J29" s="32"/>
      <c r="K29" s="30"/>
      <c r="L29" s="30"/>
      <c r="M29" s="32"/>
      <c r="N29" s="30">
        <f t="shared" si="1"/>
        <v>0</v>
      </c>
      <c r="O29" s="30">
        <f t="shared" si="2"/>
        <v>88.24</v>
      </c>
    </row>
    <row r="30" spans="1:15" s="12" customFormat="1" ht="20.100000000000001" customHeight="1" x14ac:dyDescent="0.15">
      <c r="A30" s="30">
        <v>27</v>
      </c>
      <c r="B30" s="31" t="s">
        <v>163</v>
      </c>
      <c r="C30" s="31" t="s">
        <v>164</v>
      </c>
      <c r="D30" s="32">
        <v>100</v>
      </c>
      <c r="E30" s="91">
        <v>82.65</v>
      </c>
      <c r="F30" s="30">
        <v>100</v>
      </c>
      <c r="G30" s="30">
        <f t="shared" si="0"/>
        <v>87.85499999999999</v>
      </c>
      <c r="H30" s="30"/>
      <c r="I30" s="33">
        <v>1.5</v>
      </c>
      <c r="J30" s="32">
        <v>2.5</v>
      </c>
      <c r="K30" s="30"/>
      <c r="L30" s="30"/>
      <c r="M30" s="32"/>
      <c r="N30" s="30">
        <f t="shared" si="1"/>
        <v>4</v>
      </c>
      <c r="O30" s="30">
        <f t="shared" si="2"/>
        <v>91.85499999999999</v>
      </c>
    </row>
    <row r="31" spans="1:15" s="12" customFormat="1" ht="20.100000000000001" customHeight="1" x14ac:dyDescent="0.15">
      <c r="A31" s="30">
        <v>28</v>
      </c>
      <c r="B31" s="31" t="s">
        <v>165</v>
      </c>
      <c r="C31" s="31" t="s">
        <v>166</v>
      </c>
      <c r="D31" s="32">
        <v>100</v>
      </c>
      <c r="E31" s="91">
        <v>82.04</v>
      </c>
      <c r="F31" s="30">
        <v>100</v>
      </c>
      <c r="G31" s="30">
        <f t="shared" si="0"/>
        <v>87.427999999999997</v>
      </c>
      <c r="H31" s="30"/>
      <c r="I31" s="33"/>
      <c r="J31" s="32"/>
      <c r="K31" s="30">
        <v>0.5</v>
      </c>
      <c r="L31" s="30">
        <v>1</v>
      </c>
      <c r="M31" s="32">
        <v>3</v>
      </c>
      <c r="N31" s="30">
        <f t="shared" si="1"/>
        <v>4.5</v>
      </c>
      <c r="O31" s="30">
        <f t="shared" si="2"/>
        <v>91.927999999999997</v>
      </c>
    </row>
    <row r="32" spans="1:15" s="12" customFormat="1" ht="20.100000000000001" customHeight="1" x14ac:dyDescent="0.15">
      <c r="A32" s="30">
        <v>29</v>
      </c>
      <c r="B32" s="31" t="s">
        <v>167</v>
      </c>
      <c r="C32" s="31" t="s">
        <v>168</v>
      </c>
      <c r="D32" s="32">
        <v>100</v>
      </c>
      <c r="E32" s="91">
        <v>83.04</v>
      </c>
      <c r="F32" s="30">
        <v>100</v>
      </c>
      <c r="G32" s="30">
        <f t="shared" si="0"/>
        <v>88.128</v>
      </c>
      <c r="H32" s="30"/>
      <c r="I32" s="33"/>
      <c r="J32" s="32"/>
      <c r="K32" s="30"/>
      <c r="L32" s="30"/>
      <c r="M32" s="32">
        <v>2</v>
      </c>
      <c r="N32" s="30">
        <f t="shared" si="1"/>
        <v>2</v>
      </c>
      <c r="O32" s="30">
        <f t="shared" si="2"/>
        <v>90.128</v>
      </c>
    </row>
    <row r="33" spans="1:15" s="12" customFormat="1" ht="20.100000000000001" customHeight="1" x14ac:dyDescent="0.15">
      <c r="A33" s="30">
        <v>30</v>
      </c>
      <c r="B33" s="31" t="s">
        <v>169</v>
      </c>
      <c r="C33" s="31" t="s">
        <v>170</v>
      </c>
      <c r="D33" s="32">
        <v>100</v>
      </c>
      <c r="E33" s="91">
        <v>81.61</v>
      </c>
      <c r="F33" s="30">
        <v>100</v>
      </c>
      <c r="G33" s="30">
        <f t="shared" si="0"/>
        <v>87.126999999999995</v>
      </c>
      <c r="H33" s="30"/>
      <c r="I33" s="33"/>
      <c r="J33" s="32"/>
      <c r="K33" s="30"/>
      <c r="L33" s="30"/>
      <c r="M33" s="32"/>
      <c r="N33" s="30">
        <f t="shared" si="1"/>
        <v>0</v>
      </c>
      <c r="O33" s="30">
        <f t="shared" si="2"/>
        <v>87.126999999999995</v>
      </c>
    </row>
    <row r="34" spans="1:15" s="12" customFormat="1" ht="20.100000000000001" customHeight="1" x14ac:dyDescent="0.15">
      <c r="A34" s="30">
        <v>31</v>
      </c>
      <c r="B34" s="31" t="s">
        <v>171</v>
      </c>
      <c r="C34" s="31" t="s">
        <v>172</v>
      </c>
      <c r="D34" s="32">
        <v>100</v>
      </c>
      <c r="E34" s="91">
        <v>81.7</v>
      </c>
      <c r="F34" s="30">
        <v>100</v>
      </c>
      <c r="G34" s="30">
        <f t="shared" si="0"/>
        <v>87.19</v>
      </c>
      <c r="H34" s="30"/>
      <c r="I34" s="33"/>
      <c r="J34" s="32">
        <v>2.5</v>
      </c>
      <c r="K34" s="30"/>
      <c r="L34" s="30"/>
      <c r="M34" s="32"/>
      <c r="N34" s="30">
        <f t="shared" si="1"/>
        <v>2.5</v>
      </c>
      <c r="O34" s="30">
        <f t="shared" si="2"/>
        <v>89.69</v>
      </c>
    </row>
    <row r="35" spans="1:15" s="12" customFormat="1" ht="20.100000000000001" customHeight="1" x14ac:dyDescent="0.15">
      <c r="A35" s="30">
        <v>32</v>
      </c>
      <c r="B35" s="31" t="s">
        <v>173</v>
      </c>
      <c r="C35" s="31" t="s">
        <v>174</v>
      </c>
      <c r="D35" s="32">
        <v>100</v>
      </c>
      <c r="E35" s="91">
        <v>81.09</v>
      </c>
      <c r="F35" s="30">
        <v>100</v>
      </c>
      <c r="G35" s="30">
        <f t="shared" si="0"/>
        <v>86.763000000000005</v>
      </c>
      <c r="H35" s="30"/>
      <c r="I35" s="33"/>
      <c r="J35" s="32"/>
      <c r="K35" s="30"/>
      <c r="L35" s="30"/>
      <c r="M35" s="32">
        <v>3</v>
      </c>
      <c r="N35" s="30">
        <f t="shared" si="1"/>
        <v>3</v>
      </c>
      <c r="O35" s="30">
        <f t="shared" si="2"/>
        <v>89.763000000000005</v>
      </c>
    </row>
    <row r="36" spans="1:15" s="12" customFormat="1" ht="20.100000000000001" customHeight="1" x14ac:dyDescent="0.15">
      <c r="A36" s="30">
        <v>33</v>
      </c>
      <c r="B36" s="31" t="s">
        <v>175</v>
      </c>
      <c r="C36" s="31" t="s">
        <v>176</v>
      </c>
      <c r="D36" s="32">
        <v>100</v>
      </c>
      <c r="E36" s="91">
        <v>78.349999999999994</v>
      </c>
      <c r="F36" s="30">
        <v>100</v>
      </c>
      <c r="G36" s="30">
        <f t="shared" si="0"/>
        <v>84.844999999999999</v>
      </c>
      <c r="H36" s="30"/>
      <c r="I36" s="33"/>
      <c r="J36" s="32"/>
      <c r="K36" s="30"/>
      <c r="L36" s="30"/>
      <c r="M36" s="32">
        <v>2</v>
      </c>
      <c r="N36" s="30">
        <f t="shared" si="1"/>
        <v>2</v>
      </c>
      <c r="O36" s="30">
        <f t="shared" si="2"/>
        <v>86.844999999999999</v>
      </c>
    </row>
    <row r="37" spans="1:15" s="12" customFormat="1" ht="20.100000000000001" customHeight="1" x14ac:dyDescent="0.15">
      <c r="A37" s="30">
        <v>34</v>
      </c>
      <c r="B37" s="31" t="s">
        <v>177</v>
      </c>
      <c r="C37" s="31" t="s">
        <v>178</v>
      </c>
      <c r="D37" s="32">
        <v>100</v>
      </c>
      <c r="E37" s="91">
        <v>81.260000000000005</v>
      </c>
      <c r="F37" s="30">
        <v>100</v>
      </c>
      <c r="G37" s="30">
        <f t="shared" si="0"/>
        <v>86.882000000000005</v>
      </c>
      <c r="H37" s="30"/>
      <c r="I37" s="33"/>
      <c r="J37" s="32">
        <v>2.5</v>
      </c>
      <c r="K37" s="30">
        <v>1</v>
      </c>
      <c r="L37" s="30"/>
      <c r="M37" s="32"/>
      <c r="N37" s="30">
        <f t="shared" si="1"/>
        <v>3.5</v>
      </c>
      <c r="O37" s="30">
        <f t="shared" si="2"/>
        <v>90.382000000000005</v>
      </c>
    </row>
    <row r="38" spans="1:15" s="12" customFormat="1" ht="20.100000000000001" customHeight="1" x14ac:dyDescent="0.15">
      <c r="A38" s="30">
        <v>35</v>
      </c>
      <c r="B38" s="31" t="s">
        <v>179</v>
      </c>
      <c r="C38" s="31" t="s">
        <v>180</v>
      </c>
      <c r="D38" s="32">
        <v>100</v>
      </c>
      <c r="E38" s="91">
        <v>81</v>
      </c>
      <c r="F38" s="30">
        <v>100</v>
      </c>
      <c r="G38" s="30">
        <f t="shared" si="0"/>
        <v>86.699999999999989</v>
      </c>
      <c r="H38" s="30"/>
      <c r="I38" s="33">
        <v>1.5</v>
      </c>
      <c r="J38" s="32"/>
      <c r="K38" s="30"/>
      <c r="L38" s="30"/>
      <c r="M38" s="32"/>
      <c r="N38" s="30">
        <f t="shared" si="1"/>
        <v>1.5</v>
      </c>
      <c r="O38" s="30">
        <f t="shared" si="2"/>
        <v>88.199999999999989</v>
      </c>
    </row>
    <row r="39" spans="1:15" s="12" customFormat="1" ht="20.100000000000001" customHeight="1" x14ac:dyDescent="0.15">
      <c r="A39" s="30">
        <v>36</v>
      </c>
      <c r="B39" s="31" t="s">
        <v>181</v>
      </c>
      <c r="C39" s="31" t="s">
        <v>182</v>
      </c>
      <c r="D39" s="32">
        <v>100</v>
      </c>
      <c r="E39" s="91">
        <v>78.7</v>
      </c>
      <c r="F39" s="30">
        <v>100</v>
      </c>
      <c r="G39" s="30">
        <f t="shared" si="0"/>
        <v>85.09</v>
      </c>
      <c r="H39" s="30"/>
      <c r="I39" s="33">
        <v>2.5</v>
      </c>
      <c r="J39" s="32"/>
      <c r="K39" s="30"/>
      <c r="L39" s="30"/>
      <c r="M39" s="32"/>
      <c r="N39" s="30">
        <f t="shared" si="1"/>
        <v>2.5</v>
      </c>
      <c r="O39" s="30">
        <f t="shared" si="2"/>
        <v>87.59</v>
      </c>
    </row>
    <row r="40" spans="1:15" s="12" customFormat="1" ht="20.100000000000001" customHeight="1" x14ac:dyDescent="0.15">
      <c r="A40" s="30">
        <v>37</v>
      </c>
      <c r="B40" s="31" t="s">
        <v>183</v>
      </c>
      <c r="C40" s="31" t="s">
        <v>184</v>
      </c>
      <c r="D40" s="32">
        <v>100</v>
      </c>
      <c r="E40" s="91">
        <v>80.3</v>
      </c>
      <c r="F40" s="30">
        <v>100</v>
      </c>
      <c r="G40" s="30">
        <f t="shared" si="0"/>
        <v>86.21</v>
      </c>
      <c r="H40" s="30"/>
      <c r="I40" s="33"/>
      <c r="J40" s="32">
        <v>2.5</v>
      </c>
      <c r="K40" s="30">
        <v>0.5</v>
      </c>
      <c r="L40" s="30"/>
      <c r="M40" s="32"/>
      <c r="N40" s="30">
        <f t="shared" si="1"/>
        <v>3</v>
      </c>
      <c r="O40" s="30">
        <f t="shared" si="2"/>
        <v>89.21</v>
      </c>
    </row>
    <row r="41" spans="1:15" s="12" customFormat="1" ht="20.100000000000001" customHeight="1" x14ac:dyDescent="0.15">
      <c r="A41" s="30">
        <v>38</v>
      </c>
      <c r="B41" s="31" t="s">
        <v>185</v>
      </c>
      <c r="C41" s="31" t="s">
        <v>186</v>
      </c>
      <c r="D41" s="32">
        <v>100</v>
      </c>
      <c r="E41" s="91">
        <v>79.260000000000005</v>
      </c>
      <c r="F41" s="30">
        <v>100</v>
      </c>
      <c r="G41" s="30">
        <f t="shared" si="0"/>
        <v>85.481999999999999</v>
      </c>
      <c r="H41" s="32"/>
      <c r="I41" s="33"/>
      <c r="J41" s="32"/>
      <c r="K41" s="32"/>
      <c r="L41" s="32"/>
      <c r="M41" s="32">
        <v>2</v>
      </c>
      <c r="N41" s="30">
        <f t="shared" si="1"/>
        <v>2</v>
      </c>
      <c r="O41" s="30">
        <f t="shared" si="2"/>
        <v>87.481999999999999</v>
      </c>
    </row>
    <row r="42" spans="1:15" s="12" customFormat="1" ht="19.5" customHeight="1" x14ac:dyDescent="0.15">
      <c r="A42" s="30">
        <v>39</v>
      </c>
      <c r="B42" s="31" t="s">
        <v>187</v>
      </c>
      <c r="C42" s="31" t="s">
        <v>188</v>
      </c>
      <c r="D42" s="32">
        <v>100</v>
      </c>
      <c r="E42" s="91">
        <v>79.61</v>
      </c>
      <c r="F42" s="30">
        <v>100</v>
      </c>
      <c r="G42" s="30">
        <f t="shared" si="0"/>
        <v>85.727000000000004</v>
      </c>
      <c r="H42" s="32"/>
      <c r="I42" s="33"/>
      <c r="J42" s="32"/>
      <c r="K42" s="32"/>
      <c r="L42" s="32"/>
      <c r="M42" s="32"/>
      <c r="N42" s="30">
        <f t="shared" si="1"/>
        <v>0</v>
      </c>
      <c r="O42" s="30">
        <f t="shared" si="2"/>
        <v>85.727000000000004</v>
      </c>
    </row>
    <row r="43" spans="1:15" s="12" customFormat="1" ht="18" customHeight="1" x14ac:dyDescent="0.15">
      <c r="A43" s="30">
        <v>40</v>
      </c>
      <c r="B43" s="31" t="s">
        <v>189</v>
      </c>
      <c r="C43" s="31" t="s">
        <v>190</v>
      </c>
      <c r="D43" s="32">
        <v>100</v>
      </c>
      <c r="E43" s="91">
        <v>77.349999999999994</v>
      </c>
      <c r="F43" s="30">
        <v>100</v>
      </c>
      <c r="G43" s="30">
        <f t="shared" si="0"/>
        <v>84.144999999999996</v>
      </c>
      <c r="H43" s="32"/>
      <c r="I43" s="33"/>
      <c r="J43" s="32"/>
      <c r="K43" s="32"/>
      <c r="L43" s="32"/>
      <c r="M43" s="32"/>
      <c r="N43" s="30">
        <f t="shared" si="1"/>
        <v>0</v>
      </c>
      <c r="O43" s="30">
        <f t="shared" si="2"/>
        <v>84.144999999999996</v>
      </c>
    </row>
    <row r="44" spans="1:15" s="12" customFormat="1" ht="18" customHeight="1" x14ac:dyDescent="0.15">
      <c r="A44" s="30">
        <v>41</v>
      </c>
      <c r="B44" s="31" t="s">
        <v>191</v>
      </c>
      <c r="C44" s="31" t="s">
        <v>192</v>
      </c>
      <c r="D44" s="32">
        <v>100</v>
      </c>
      <c r="E44" s="91">
        <v>75.92</v>
      </c>
      <c r="F44" s="30">
        <v>100</v>
      </c>
      <c r="G44" s="30">
        <f t="shared" si="0"/>
        <v>83.144000000000005</v>
      </c>
      <c r="H44" s="32"/>
      <c r="I44" s="33"/>
      <c r="J44" s="32">
        <v>2.5</v>
      </c>
      <c r="K44" s="32"/>
      <c r="L44" s="32"/>
      <c r="M44" s="32"/>
      <c r="N44" s="30">
        <f t="shared" si="1"/>
        <v>2.5</v>
      </c>
      <c r="O44" s="30">
        <f t="shared" si="2"/>
        <v>85.644000000000005</v>
      </c>
    </row>
    <row r="45" spans="1:15" s="12" customFormat="1" ht="16.5" customHeight="1" x14ac:dyDescent="0.15">
      <c r="A45" s="30">
        <v>42</v>
      </c>
      <c r="B45" s="31" t="s">
        <v>193</v>
      </c>
      <c r="C45" s="31" t="s">
        <v>194</v>
      </c>
      <c r="D45" s="32">
        <v>100</v>
      </c>
      <c r="E45" s="91">
        <v>74.5</v>
      </c>
      <c r="F45" s="30">
        <v>100</v>
      </c>
      <c r="G45" s="30">
        <f t="shared" si="0"/>
        <v>82.15</v>
      </c>
      <c r="H45" s="32"/>
      <c r="I45" s="33"/>
      <c r="J45" s="32"/>
      <c r="K45" s="32"/>
      <c r="L45" s="32"/>
      <c r="M45" s="32"/>
      <c r="N45" s="30">
        <f t="shared" si="1"/>
        <v>0</v>
      </c>
      <c r="O45" s="30">
        <f t="shared" si="2"/>
        <v>82.15</v>
      </c>
    </row>
    <row r="46" spans="1:15" s="12" customFormat="1" ht="16.5" customHeight="1" x14ac:dyDescent="0.15">
      <c r="A46" s="30">
        <v>43</v>
      </c>
      <c r="B46" s="31" t="s">
        <v>195</v>
      </c>
      <c r="C46" s="31" t="s">
        <v>196</v>
      </c>
      <c r="D46" s="32">
        <v>100</v>
      </c>
      <c r="E46" s="91">
        <v>57.91</v>
      </c>
      <c r="F46" s="30">
        <v>100</v>
      </c>
      <c r="G46" s="30">
        <f t="shared" si="0"/>
        <v>70.536999999999992</v>
      </c>
      <c r="H46" s="32"/>
      <c r="I46" s="33"/>
      <c r="J46" s="32"/>
      <c r="K46" s="32"/>
      <c r="L46" s="32"/>
      <c r="M46" s="32"/>
      <c r="N46" s="30">
        <f t="shared" si="1"/>
        <v>0</v>
      </c>
      <c r="O46" s="30">
        <f t="shared" si="2"/>
        <v>70.536999999999992</v>
      </c>
    </row>
    <row r="47" spans="1:15" s="12" customFormat="1" ht="17.25" customHeight="1" x14ac:dyDescent="0.15">
      <c r="A47" s="30">
        <v>44</v>
      </c>
      <c r="B47" s="31" t="s">
        <v>197</v>
      </c>
      <c r="C47" s="31" t="s">
        <v>198</v>
      </c>
      <c r="D47" s="32">
        <v>100</v>
      </c>
      <c r="E47" s="91">
        <v>59.95</v>
      </c>
      <c r="F47" s="30">
        <v>100</v>
      </c>
      <c r="G47" s="30">
        <f t="shared" si="0"/>
        <v>71.965000000000003</v>
      </c>
      <c r="H47" s="32"/>
      <c r="I47" s="33"/>
      <c r="J47" s="32"/>
      <c r="K47" s="32"/>
      <c r="L47" s="32"/>
      <c r="M47" s="32"/>
      <c r="N47" s="30">
        <f t="shared" si="1"/>
        <v>0</v>
      </c>
      <c r="O47" s="30">
        <f t="shared" si="2"/>
        <v>71.965000000000003</v>
      </c>
    </row>
    <row r="48" spans="1:15" s="12" customFormat="1" ht="18" customHeight="1" x14ac:dyDescent="0.15">
      <c r="A48" s="30">
        <v>45</v>
      </c>
      <c r="B48" s="31" t="s">
        <v>199</v>
      </c>
      <c r="C48" s="31" t="s">
        <v>200</v>
      </c>
      <c r="D48" s="32">
        <v>100</v>
      </c>
      <c r="E48" s="92">
        <v>0</v>
      </c>
      <c r="F48" s="30">
        <v>100</v>
      </c>
      <c r="G48" s="30">
        <f t="shared" si="0"/>
        <v>30</v>
      </c>
      <c r="H48" s="32"/>
      <c r="I48" s="33"/>
      <c r="J48" s="32"/>
      <c r="K48" s="32"/>
      <c r="L48" s="32"/>
      <c r="M48" s="32"/>
      <c r="N48" s="30">
        <f t="shared" si="1"/>
        <v>0</v>
      </c>
      <c r="O48" s="30">
        <f t="shared" si="2"/>
        <v>30</v>
      </c>
    </row>
    <row r="49" spans="1:15" s="12" customFormat="1" ht="14.25" x14ac:dyDescent="0.15">
      <c r="A49" s="30">
        <v>46</v>
      </c>
      <c r="B49" s="31" t="s">
        <v>201</v>
      </c>
      <c r="C49" s="31" t="s">
        <v>202</v>
      </c>
      <c r="D49" s="32">
        <v>100</v>
      </c>
      <c r="E49" s="92">
        <v>0</v>
      </c>
      <c r="F49" s="30">
        <v>100</v>
      </c>
      <c r="G49" s="30">
        <f t="shared" si="0"/>
        <v>30</v>
      </c>
      <c r="H49" s="32"/>
      <c r="I49" s="33"/>
      <c r="J49" s="32"/>
      <c r="K49" s="32"/>
      <c r="L49" s="32"/>
      <c r="M49" s="32"/>
      <c r="N49" s="30">
        <f t="shared" si="1"/>
        <v>0</v>
      </c>
      <c r="O49" s="30">
        <f t="shared" si="2"/>
        <v>30</v>
      </c>
    </row>
    <row r="50" spans="1:15" s="12" customFormat="1" x14ac:dyDescent="0.15">
      <c r="B50" s="34"/>
      <c r="D50" s="23"/>
      <c r="I50" s="24"/>
      <c r="J50" s="23"/>
      <c r="M50" s="23"/>
    </row>
    <row r="51" spans="1:15" s="12" customFormat="1" x14ac:dyDescent="0.15">
      <c r="B51" s="34"/>
      <c r="D51" s="23"/>
      <c r="I51" s="24"/>
      <c r="J51" s="23"/>
      <c r="M51" s="23"/>
    </row>
    <row r="52" spans="1:15" s="12" customFormat="1" x14ac:dyDescent="0.15">
      <c r="B52" s="34"/>
      <c r="D52" s="23"/>
      <c r="I52" s="24"/>
      <c r="J52" s="23"/>
      <c r="M52" s="23"/>
    </row>
    <row r="53" spans="1:15" s="12" customFormat="1" x14ac:dyDescent="0.15">
      <c r="B53" s="34"/>
      <c r="D53" s="23"/>
      <c r="I53" s="24"/>
      <c r="J53" s="23"/>
      <c r="M53" s="23"/>
    </row>
    <row r="54" spans="1:15" s="12" customFormat="1" x14ac:dyDescent="0.15">
      <c r="B54" s="34"/>
      <c r="D54" s="23"/>
      <c r="I54" s="24"/>
      <c r="J54" s="23"/>
      <c r="M54" s="23"/>
    </row>
    <row r="55" spans="1:15" s="12" customFormat="1" x14ac:dyDescent="0.15">
      <c r="B55" s="34"/>
      <c r="D55" s="23"/>
      <c r="I55" s="24"/>
      <c r="J55" s="23"/>
      <c r="M55" s="23"/>
    </row>
    <row r="56" spans="1:15" s="12" customFormat="1" x14ac:dyDescent="0.15">
      <c r="B56" s="34"/>
      <c r="D56" s="23"/>
      <c r="I56" s="24"/>
      <c r="J56" s="23"/>
      <c r="M56" s="23"/>
    </row>
    <row r="57" spans="1:15" s="12" customFormat="1" x14ac:dyDescent="0.15">
      <c r="B57" s="34"/>
      <c r="D57" s="23"/>
      <c r="I57" s="24"/>
      <c r="J57" s="23"/>
      <c r="M57" s="23"/>
    </row>
    <row r="58" spans="1:15" s="12" customFormat="1" x14ac:dyDescent="0.15">
      <c r="B58" s="34"/>
      <c r="D58" s="23"/>
      <c r="I58" s="24"/>
      <c r="J58" s="23"/>
      <c r="M58" s="23"/>
    </row>
    <row r="59" spans="1:15" s="12" customFormat="1" x14ac:dyDescent="0.15">
      <c r="B59" s="34"/>
      <c r="D59" s="23"/>
      <c r="I59" s="24"/>
      <c r="J59" s="23"/>
      <c r="M59" s="23"/>
    </row>
    <row r="60" spans="1:15" s="12" customFormat="1" x14ac:dyDescent="0.15">
      <c r="B60" s="34"/>
      <c r="D60" s="23"/>
      <c r="I60" s="24"/>
      <c r="J60" s="23"/>
      <c r="M60" s="23"/>
    </row>
    <row r="61" spans="1:15" s="12" customFormat="1" x14ac:dyDescent="0.15">
      <c r="B61" s="34"/>
      <c r="D61" s="23"/>
      <c r="I61" s="24"/>
      <c r="J61" s="23"/>
      <c r="M61" s="23"/>
    </row>
    <row r="62" spans="1:15" s="12" customFormat="1" x14ac:dyDescent="0.15">
      <c r="B62" s="34"/>
      <c r="D62" s="23"/>
      <c r="I62" s="24"/>
      <c r="J62" s="23"/>
      <c r="M62" s="23"/>
    </row>
    <row r="63" spans="1:15" s="12" customFormat="1" x14ac:dyDescent="0.15">
      <c r="B63" s="34"/>
      <c r="D63" s="23"/>
      <c r="I63" s="24"/>
      <c r="J63" s="23"/>
      <c r="M63" s="23"/>
    </row>
    <row r="64" spans="1:15" s="12" customFormat="1" x14ac:dyDescent="0.15">
      <c r="B64" s="34"/>
      <c r="D64" s="23"/>
      <c r="I64" s="24"/>
      <c r="J64" s="23"/>
      <c r="M64" s="23"/>
    </row>
    <row r="65" spans="2:13" s="12" customFormat="1" x14ac:dyDescent="0.15">
      <c r="B65" s="34"/>
      <c r="D65" s="23"/>
      <c r="I65" s="24"/>
      <c r="J65" s="23"/>
      <c r="M65" s="23"/>
    </row>
    <row r="66" spans="2:13" s="12" customFormat="1" x14ac:dyDescent="0.15">
      <c r="B66" s="34"/>
      <c r="D66" s="23"/>
      <c r="I66" s="24"/>
      <c r="J66" s="23"/>
      <c r="M66" s="23"/>
    </row>
    <row r="67" spans="2:13" s="12" customFormat="1" x14ac:dyDescent="0.15">
      <c r="B67" s="34"/>
      <c r="D67" s="23"/>
      <c r="I67" s="24"/>
      <c r="J67" s="23"/>
      <c r="M67" s="23"/>
    </row>
    <row r="68" spans="2:13" s="12" customFormat="1" x14ac:dyDescent="0.15">
      <c r="B68" s="34"/>
      <c r="D68" s="23"/>
      <c r="I68" s="24"/>
      <c r="J68" s="23"/>
      <c r="M68" s="23"/>
    </row>
    <row r="69" spans="2:13" s="12" customFormat="1" x14ac:dyDescent="0.15">
      <c r="B69" s="34"/>
      <c r="D69" s="23"/>
      <c r="I69" s="24"/>
      <c r="J69" s="23"/>
      <c r="M69" s="23"/>
    </row>
    <row r="70" spans="2:13" s="12" customFormat="1" x14ac:dyDescent="0.15">
      <c r="B70" s="34"/>
      <c r="D70" s="23"/>
      <c r="I70" s="24"/>
      <c r="J70" s="23"/>
      <c r="M70" s="23"/>
    </row>
    <row r="71" spans="2:13" s="12" customFormat="1" x14ac:dyDescent="0.15">
      <c r="B71" s="34"/>
      <c r="D71" s="23"/>
      <c r="I71" s="24"/>
      <c r="J71" s="23"/>
      <c r="M71" s="23"/>
    </row>
  </sheetData>
  <autoFilter ref="A3:Q3">
    <sortState ref="A5:Q49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1"/>
  <sheetViews>
    <sheetView tabSelected="1" zoomScale="80" workbookViewId="0">
      <pane xSplit="3" ySplit="3" topLeftCell="D4" activePane="bottomRight" state="frozen"/>
      <selection activeCell="Q13" sqref="Q13"/>
      <selection pane="topRight" activeCell="Q13" sqref="Q13"/>
      <selection pane="bottomLeft" activeCell="Q13" sqref="Q13"/>
      <selection pane="bottomRight" activeCell="Q13" sqref="Q13"/>
    </sheetView>
  </sheetViews>
  <sheetFormatPr defaultRowHeight="14.25" x14ac:dyDescent="0.15"/>
  <cols>
    <col min="1" max="1" width="6.875" style="35" customWidth="1"/>
    <col min="2" max="2" width="12.75" style="100" bestFit="1" customWidth="1"/>
    <col min="3" max="3" width="18.75" style="100" bestFit="1" customWidth="1"/>
    <col min="4" max="4" width="8.5" style="74" customWidth="1"/>
    <col min="5" max="5" width="8.375" style="35" customWidth="1"/>
    <col min="6" max="6" width="8.5" style="35" customWidth="1"/>
    <col min="7" max="7" width="15.25" style="35" customWidth="1"/>
    <col min="8" max="8" width="8.875" style="35" customWidth="1"/>
    <col min="9" max="9" width="8.875" style="101" customWidth="1"/>
    <col min="10" max="10" width="8.875" style="74" customWidth="1"/>
    <col min="11" max="12" width="8.875" style="35" customWidth="1"/>
    <col min="13" max="13" width="8.875" style="74" customWidth="1"/>
    <col min="14" max="14" width="8.875" style="35" customWidth="1"/>
    <col min="15" max="15" width="10.25" style="35" customWidth="1"/>
    <col min="16" max="16384" width="9" style="35"/>
  </cols>
  <sheetData>
    <row r="1" spans="1:17" ht="36" customHeight="1" x14ac:dyDescent="0.15">
      <c r="A1" s="120" t="s">
        <v>203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7" ht="21.75" customHeight="1" x14ac:dyDescent="0.15">
      <c r="A2" s="117" t="s">
        <v>1</v>
      </c>
      <c r="B2" s="117" t="s">
        <v>2</v>
      </c>
      <c r="C2" s="117" t="s">
        <v>3</v>
      </c>
      <c r="D2" s="118" t="s">
        <v>4</v>
      </c>
      <c r="E2" s="118"/>
      <c r="F2" s="118"/>
      <c r="G2" s="118"/>
      <c r="H2" s="119" t="s">
        <v>5</v>
      </c>
      <c r="I2" s="119"/>
      <c r="J2" s="119"/>
      <c r="K2" s="119"/>
      <c r="L2" s="119"/>
      <c r="M2" s="119"/>
      <c r="N2" s="119"/>
      <c r="O2" s="117" t="s">
        <v>6</v>
      </c>
    </row>
    <row r="3" spans="1:17" s="68" customFormat="1" ht="60" customHeight="1" x14ac:dyDescent="0.15">
      <c r="A3" s="117"/>
      <c r="B3" s="117"/>
      <c r="C3" s="117"/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9" t="s">
        <v>12</v>
      </c>
      <c r="J3" s="28" t="s">
        <v>13</v>
      </c>
      <c r="K3" s="28" t="s">
        <v>14</v>
      </c>
      <c r="L3" s="28" t="s">
        <v>15</v>
      </c>
      <c r="M3" s="28" t="s">
        <v>16</v>
      </c>
      <c r="N3" s="28" t="s">
        <v>17</v>
      </c>
      <c r="O3" s="117"/>
    </row>
    <row r="4" spans="1:17" s="34" customFormat="1" ht="21.75" customHeight="1" x14ac:dyDescent="0.15">
      <c r="A4" s="80">
        <v>1</v>
      </c>
      <c r="B4" s="95" t="s">
        <v>204</v>
      </c>
      <c r="C4" s="95">
        <v>32013030205</v>
      </c>
      <c r="D4" s="81">
        <v>100</v>
      </c>
      <c r="E4" s="91">
        <v>89.41</v>
      </c>
      <c r="F4" s="92">
        <v>100</v>
      </c>
      <c r="G4" s="80">
        <f t="shared" ref="G4:G47" si="0">D4*0.2+E4*0.7+F4*0.1</f>
        <v>92.586999999999989</v>
      </c>
      <c r="H4" s="80">
        <v>5</v>
      </c>
      <c r="I4" s="82">
        <v>2</v>
      </c>
      <c r="J4" s="81">
        <v>2.5</v>
      </c>
      <c r="K4" s="80"/>
      <c r="L4" s="80"/>
      <c r="M4" s="81"/>
      <c r="N4" s="80">
        <f t="shared" ref="N4:N47" si="1">H4+I4+J4+K4+L4+M4</f>
        <v>9.5</v>
      </c>
      <c r="O4" s="80">
        <f t="shared" ref="O4:O47" si="2">N4+G4</f>
        <v>102.08699999999999</v>
      </c>
    </row>
    <row r="5" spans="1:17" s="34" customFormat="1" ht="21.75" customHeight="1" x14ac:dyDescent="0.15">
      <c r="A5" s="80">
        <v>2</v>
      </c>
      <c r="B5" s="96" t="s">
        <v>205</v>
      </c>
      <c r="C5" s="96">
        <v>32013030265</v>
      </c>
      <c r="D5" s="81">
        <v>100</v>
      </c>
      <c r="E5" s="91">
        <v>89.78</v>
      </c>
      <c r="F5" s="92">
        <v>100</v>
      </c>
      <c r="G5" s="80">
        <f t="shared" si="0"/>
        <v>92.846000000000004</v>
      </c>
      <c r="H5" s="80">
        <v>3</v>
      </c>
      <c r="I5" s="82">
        <v>3.5</v>
      </c>
      <c r="J5" s="81">
        <v>2.5</v>
      </c>
      <c r="K5" s="80"/>
      <c r="L5" s="80"/>
      <c r="M5" s="81"/>
      <c r="N5" s="80">
        <f t="shared" si="1"/>
        <v>9</v>
      </c>
      <c r="O5" s="80">
        <f t="shared" si="2"/>
        <v>101.846</v>
      </c>
    </row>
    <row r="6" spans="1:17" s="34" customFormat="1" ht="21.75" customHeight="1" x14ac:dyDescent="0.15">
      <c r="A6" s="80">
        <v>3</v>
      </c>
      <c r="B6" s="96" t="s">
        <v>206</v>
      </c>
      <c r="C6" s="96">
        <v>32013030147</v>
      </c>
      <c r="D6" s="81">
        <v>100</v>
      </c>
      <c r="E6" s="91">
        <v>89.13</v>
      </c>
      <c r="F6" s="92">
        <v>100</v>
      </c>
      <c r="G6" s="80">
        <f t="shared" si="0"/>
        <v>92.390999999999991</v>
      </c>
      <c r="H6" s="80">
        <v>3.7</v>
      </c>
      <c r="I6" s="82">
        <v>1.5</v>
      </c>
      <c r="J6" s="81">
        <v>2.5</v>
      </c>
      <c r="K6" s="80"/>
      <c r="L6" s="80"/>
      <c r="M6" s="81"/>
      <c r="N6" s="80">
        <f t="shared" si="1"/>
        <v>7.7</v>
      </c>
      <c r="O6" s="80">
        <f t="shared" si="2"/>
        <v>100.09099999999999</v>
      </c>
    </row>
    <row r="7" spans="1:17" s="34" customFormat="1" ht="21.75" customHeight="1" x14ac:dyDescent="0.15">
      <c r="A7" s="80">
        <v>4</v>
      </c>
      <c r="B7" s="96" t="s">
        <v>207</v>
      </c>
      <c r="C7" s="96">
        <v>32013130056</v>
      </c>
      <c r="D7" s="81">
        <v>100</v>
      </c>
      <c r="E7" s="91">
        <v>87.63</v>
      </c>
      <c r="F7" s="92">
        <v>100</v>
      </c>
      <c r="G7" s="80">
        <f t="shared" si="0"/>
        <v>91.340999999999994</v>
      </c>
      <c r="H7" s="80">
        <v>4</v>
      </c>
      <c r="I7" s="82">
        <v>1.5</v>
      </c>
      <c r="J7" s="81">
        <v>2.5</v>
      </c>
      <c r="K7" s="80"/>
      <c r="L7" s="80"/>
      <c r="M7" s="81"/>
      <c r="N7" s="80">
        <f t="shared" si="1"/>
        <v>8</v>
      </c>
      <c r="O7" s="80">
        <f t="shared" si="2"/>
        <v>99.340999999999994</v>
      </c>
    </row>
    <row r="8" spans="1:17" s="34" customFormat="1" ht="21.75" customHeight="1" x14ac:dyDescent="0.15">
      <c r="A8" s="80">
        <v>5</v>
      </c>
      <c r="B8" s="96" t="s">
        <v>208</v>
      </c>
      <c r="C8" s="96">
        <v>32013030206</v>
      </c>
      <c r="D8" s="81">
        <v>100</v>
      </c>
      <c r="E8" s="91">
        <v>88.2</v>
      </c>
      <c r="F8" s="92">
        <v>100</v>
      </c>
      <c r="G8" s="80">
        <f t="shared" si="0"/>
        <v>91.74</v>
      </c>
      <c r="H8" s="80">
        <v>3</v>
      </c>
      <c r="I8" s="82">
        <v>1.5</v>
      </c>
      <c r="J8" s="81">
        <v>3</v>
      </c>
      <c r="K8" s="80"/>
      <c r="L8" s="80"/>
      <c r="M8" s="81"/>
      <c r="N8" s="80">
        <f t="shared" si="1"/>
        <v>7.5</v>
      </c>
      <c r="O8" s="80">
        <f t="shared" si="2"/>
        <v>99.24</v>
      </c>
    </row>
    <row r="9" spans="1:17" s="34" customFormat="1" ht="21.75" customHeight="1" x14ac:dyDescent="0.15">
      <c r="A9" s="80">
        <v>6</v>
      </c>
      <c r="B9" s="96" t="s">
        <v>209</v>
      </c>
      <c r="C9" s="96">
        <v>32013030271</v>
      </c>
      <c r="D9" s="81">
        <v>100</v>
      </c>
      <c r="E9" s="91">
        <v>88.59</v>
      </c>
      <c r="F9" s="92">
        <v>100</v>
      </c>
      <c r="G9" s="80">
        <f t="shared" si="0"/>
        <v>92.013000000000005</v>
      </c>
      <c r="H9" s="80">
        <v>4</v>
      </c>
      <c r="I9" s="82">
        <v>1.5</v>
      </c>
      <c r="J9" s="81"/>
      <c r="K9" s="80"/>
      <c r="L9" s="80"/>
      <c r="M9" s="81"/>
      <c r="N9" s="80">
        <f t="shared" si="1"/>
        <v>5.5</v>
      </c>
      <c r="O9" s="80">
        <f t="shared" si="2"/>
        <v>97.513000000000005</v>
      </c>
    </row>
    <row r="10" spans="1:17" s="34" customFormat="1" ht="21.75" customHeight="1" x14ac:dyDescent="0.15">
      <c r="A10" s="80">
        <v>7</v>
      </c>
      <c r="B10" s="96" t="s">
        <v>210</v>
      </c>
      <c r="C10" s="96">
        <v>32013030336</v>
      </c>
      <c r="D10" s="81">
        <v>100</v>
      </c>
      <c r="E10" s="91">
        <v>86.98</v>
      </c>
      <c r="F10" s="92">
        <v>100</v>
      </c>
      <c r="G10" s="80">
        <f t="shared" si="0"/>
        <v>90.885999999999996</v>
      </c>
      <c r="H10" s="80">
        <v>1.7</v>
      </c>
      <c r="I10" s="82"/>
      <c r="J10" s="81">
        <v>3</v>
      </c>
      <c r="K10" s="80"/>
      <c r="L10" s="80"/>
      <c r="M10" s="81">
        <v>2</v>
      </c>
      <c r="N10" s="80">
        <f t="shared" si="1"/>
        <v>6.7</v>
      </c>
      <c r="O10" s="80">
        <f t="shared" si="2"/>
        <v>97.585999999999999</v>
      </c>
    </row>
    <row r="11" spans="1:17" s="34" customFormat="1" ht="21.75" customHeight="1" x14ac:dyDescent="0.15">
      <c r="A11" s="80">
        <v>8</v>
      </c>
      <c r="B11" s="96" t="s">
        <v>211</v>
      </c>
      <c r="C11" s="96">
        <v>32013030251</v>
      </c>
      <c r="D11" s="81">
        <v>100</v>
      </c>
      <c r="E11" s="91">
        <v>85.41</v>
      </c>
      <c r="F11" s="92">
        <v>100</v>
      </c>
      <c r="G11" s="80">
        <f t="shared" si="0"/>
        <v>89.786999999999992</v>
      </c>
      <c r="H11" s="80"/>
      <c r="I11" s="82"/>
      <c r="J11" s="81">
        <v>3</v>
      </c>
      <c r="K11" s="80"/>
      <c r="L11" s="80"/>
      <c r="M11" s="81">
        <v>3</v>
      </c>
      <c r="N11" s="80">
        <f t="shared" si="1"/>
        <v>6</v>
      </c>
      <c r="O11" s="80">
        <f t="shared" si="2"/>
        <v>95.786999999999992</v>
      </c>
    </row>
    <row r="12" spans="1:17" s="34" customFormat="1" ht="21.75" customHeight="1" x14ac:dyDescent="0.15">
      <c r="A12" s="80">
        <v>9</v>
      </c>
      <c r="B12" s="96" t="s">
        <v>212</v>
      </c>
      <c r="C12" s="96">
        <v>32013030214</v>
      </c>
      <c r="D12" s="81">
        <v>100</v>
      </c>
      <c r="E12" s="91">
        <v>86.46</v>
      </c>
      <c r="F12" s="92">
        <v>100</v>
      </c>
      <c r="G12" s="80">
        <f t="shared" si="0"/>
        <v>90.521999999999991</v>
      </c>
      <c r="H12" s="80">
        <v>3</v>
      </c>
      <c r="I12" s="82">
        <v>1.5</v>
      </c>
      <c r="J12" s="81"/>
      <c r="K12" s="80"/>
      <c r="L12" s="80"/>
      <c r="M12" s="81"/>
      <c r="N12" s="80">
        <f t="shared" si="1"/>
        <v>4.5</v>
      </c>
      <c r="O12" s="80">
        <f t="shared" si="2"/>
        <v>95.021999999999991</v>
      </c>
    </row>
    <row r="13" spans="1:17" s="34" customFormat="1" ht="21.75" customHeight="1" x14ac:dyDescent="0.15">
      <c r="A13" s="80">
        <v>10</v>
      </c>
      <c r="B13" s="96" t="s">
        <v>213</v>
      </c>
      <c r="C13" s="96">
        <v>32013030213</v>
      </c>
      <c r="D13" s="81">
        <v>99</v>
      </c>
      <c r="E13" s="91">
        <v>85.35</v>
      </c>
      <c r="F13" s="92">
        <v>100</v>
      </c>
      <c r="G13" s="80">
        <f t="shared" si="0"/>
        <v>89.544999999999987</v>
      </c>
      <c r="H13" s="80"/>
      <c r="I13" s="82">
        <v>1.5</v>
      </c>
      <c r="J13" s="81">
        <v>2.5</v>
      </c>
      <c r="K13" s="80"/>
      <c r="L13" s="80"/>
      <c r="M13" s="81"/>
      <c r="N13" s="80">
        <f t="shared" si="1"/>
        <v>4</v>
      </c>
      <c r="O13" s="80">
        <f t="shared" si="2"/>
        <v>93.544999999999987</v>
      </c>
    </row>
    <row r="14" spans="1:17" s="34" customFormat="1" ht="21.75" customHeight="1" x14ac:dyDescent="0.15">
      <c r="A14" s="80">
        <v>11</v>
      </c>
      <c r="B14" s="96" t="s">
        <v>214</v>
      </c>
      <c r="C14" s="96">
        <v>32013030182</v>
      </c>
      <c r="D14" s="81">
        <v>100</v>
      </c>
      <c r="E14" s="91">
        <v>84.91</v>
      </c>
      <c r="F14" s="92">
        <v>100</v>
      </c>
      <c r="G14" s="80">
        <f t="shared" si="0"/>
        <v>89.436999999999983</v>
      </c>
      <c r="H14" s="80"/>
      <c r="I14" s="82">
        <v>1.5</v>
      </c>
      <c r="J14" s="81">
        <v>2.5</v>
      </c>
      <c r="K14" s="80"/>
      <c r="L14" s="80"/>
      <c r="M14" s="81"/>
      <c r="N14" s="80">
        <f t="shared" si="1"/>
        <v>4</v>
      </c>
      <c r="O14" s="80">
        <f t="shared" si="2"/>
        <v>93.436999999999983</v>
      </c>
    </row>
    <row r="15" spans="1:17" s="34" customFormat="1" ht="21.75" customHeight="1" x14ac:dyDescent="0.15">
      <c r="A15" s="80">
        <v>12</v>
      </c>
      <c r="B15" s="96" t="s">
        <v>216</v>
      </c>
      <c r="C15" s="96">
        <v>32013030199</v>
      </c>
      <c r="D15" s="81">
        <v>99</v>
      </c>
      <c r="E15" s="91">
        <v>87.52</v>
      </c>
      <c r="F15" s="92">
        <v>99</v>
      </c>
      <c r="G15" s="80">
        <f t="shared" si="0"/>
        <v>90.963999999999999</v>
      </c>
      <c r="H15" s="80"/>
      <c r="I15" s="82">
        <v>1.5</v>
      </c>
      <c r="J15" s="81"/>
      <c r="K15" s="80"/>
      <c r="L15" s="80"/>
      <c r="M15" s="81"/>
      <c r="N15" s="80">
        <f t="shared" si="1"/>
        <v>1.5</v>
      </c>
      <c r="O15" s="80">
        <f t="shared" si="2"/>
        <v>92.463999999999999</v>
      </c>
    </row>
    <row r="16" spans="1:17" s="34" customFormat="1" ht="21.75" customHeight="1" x14ac:dyDescent="0.15">
      <c r="A16" s="80">
        <v>13</v>
      </c>
      <c r="B16" s="96" t="s">
        <v>215</v>
      </c>
      <c r="C16" s="96">
        <v>32013030259</v>
      </c>
      <c r="D16" s="81">
        <v>100</v>
      </c>
      <c r="E16" s="91">
        <v>89.59</v>
      </c>
      <c r="F16" s="92">
        <v>100</v>
      </c>
      <c r="G16" s="80">
        <f t="shared" si="0"/>
        <v>92.712999999999994</v>
      </c>
      <c r="H16" s="80"/>
      <c r="I16" s="82"/>
      <c r="J16" s="81"/>
      <c r="K16" s="80"/>
      <c r="L16" s="80"/>
      <c r="M16" s="81"/>
      <c r="N16" s="80">
        <f t="shared" si="1"/>
        <v>0</v>
      </c>
      <c r="O16" s="80">
        <f t="shared" si="2"/>
        <v>92.712999999999994</v>
      </c>
      <c r="Q16" s="34" t="s">
        <v>41</v>
      </c>
    </row>
    <row r="17" spans="1:15" s="34" customFormat="1" ht="21.75" customHeight="1" x14ac:dyDescent="0.15">
      <c r="A17" s="80">
        <v>14</v>
      </c>
      <c r="B17" s="96" t="s">
        <v>217</v>
      </c>
      <c r="C17" s="96">
        <v>32013030233</v>
      </c>
      <c r="D17" s="81">
        <v>100</v>
      </c>
      <c r="E17" s="91">
        <v>84.05</v>
      </c>
      <c r="F17" s="92">
        <v>100</v>
      </c>
      <c r="G17" s="80">
        <f t="shared" si="0"/>
        <v>88.834999999999994</v>
      </c>
      <c r="H17" s="80"/>
      <c r="I17" s="82"/>
      <c r="J17" s="81">
        <v>2.5</v>
      </c>
      <c r="K17" s="80">
        <v>1</v>
      </c>
      <c r="L17" s="80"/>
      <c r="M17" s="81"/>
      <c r="N17" s="80">
        <f t="shared" si="1"/>
        <v>3.5</v>
      </c>
      <c r="O17" s="80">
        <f t="shared" si="2"/>
        <v>92.334999999999994</v>
      </c>
    </row>
    <row r="18" spans="1:15" s="34" customFormat="1" ht="21.75" customHeight="1" x14ac:dyDescent="0.15">
      <c r="A18" s="80">
        <v>15</v>
      </c>
      <c r="B18" s="96" t="s">
        <v>218</v>
      </c>
      <c r="C18" s="96">
        <v>32013030261</v>
      </c>
      <c r="D18" s="81">
        <v>100</v>
      </c>
      <c r="E18" s="91">
        <v>86.22</v>
      </c>
      <c r="F18" s="92">
        <v>100</v>
      </c>
      <c r="G18" s="80">
        <f t="shared" si="0"/>
        <v>90.353999999999985</v>
      </c>
      <c r="H18" s="80"/>
      <c r="I18" s="82">
        <v>1</v>
      </c>
      <c r="J18" s="81"/>
      <c r="K18" s="80"/>
      <c r="L18" s="80"/>
      <c r="M18" s="81"/>
      <c r="N18" s="80">
        <f t="shared" si="1"/>
        <v>1</v>
      </c>
      <c r="O18" s="80">
        <f t="shared" si="2"/>
        <v>91.353999999999985</v>
      </c>
    </row>
    <row r="19" spans="1:15" s="34" customFormat="1" ht="21.75" customHeight="1" x14ac:dyDescent="0.15">
      <c r="A19" s="80">
        <v>16</v>
      </c>
      <c r="B19" s="96" t="s">
        <v>219</v>
      </c>
      <c r="C19" s="96">
        <v>32013130067</v>
      </c>
      <c r="D19" s="81">
        <v>100</v>
      </c>
      <c r="E19" s="91">
        <v>77.63</v>
      </c>
      <c r="F19" s="92">
        <v>100</v>
      </c>
      <c r="G19" s="80">
        <f t="shared" si="0"/>
        <v>84.340999999999994</v>
      </c>
      <c r="H19" s="80">
        <v>3</v>
      </c>
      <c r="I19" s="82">
        <v>1.5</v>
      </c>
      <c r="J19" s="81">
        <v>2.5</v>
      </c>
      <c r="K19" s="80"/>
      <c r="L19" s="80"/>
      <c r="M19" s="81"/>
      <c r="N19" s="80">
        <f t="shared" si="1"/>
        <v>7</v>
      </c>
      <c r="O19" s="80">
        <f t="shared" si="2"/>
        <v>91.340999999999994</v>
      </c>
    </row>
    <row r="20" spans="1:15" s="34" customFormat="1" ht="21.75" customHeight="1" x14ac:dyDescent="0.15">
      <c r="A20" s="80">
        <v>17</v>
      </c>
      <c r="B20" s="96" t="s">
        <v>220</v>
      </c>
      <c r="C20" s="96">
        <v>32013070072</v>
      </c>
      <c r="D20" s="81">
        <v>100</v>
      </c>
      <c r="E20" s="91">
        <v>83.6</v>
      </c>
      <c r="F20" s="92">
        <v>100</v>
      </c>
      <c r="G20" s="80">
        <f t="shared" si="0"/>
        <v>88.519999999999982</v>
      </c>
      <c r="H20" s="80"/>
      <c r="I20" s="82"/>
      <c r="J20" s="81">
        <v>2.5</v>
      </c>
      <c r="K20" s="80"/>
      <c r="L20" s="80"/>
      <c r="M20" s="81"/>
      <c r="N20" s="80">
        <f t="shared" si="1"/>
        <v>2.5</v>
      </c>
      <c r="O20" s="80">
        <f t="shared" si="2"/>
        <v>91.019999999999982</v>
      </c>
    </row>
    <row r="21" spans="1:15" s="34" customFormat="1" ht="21.75" customHeight="1" x14ac:dyDescent="0.15">
      <c r="A21" s="80">
        <v>18</v>
      </c>
      <c r="B21" s="96" t="s">
        <v>222</v>
      </c>
      <c r="C21" s="96">
        <v>32013030156</v>
      </c>
      <c r="D21" s="81">
        <v>100</v>
      </c>
      <c r="E21" s="91">
        <v>81.260000000000005</v>
      </c>
      <c r="F21" s="92">
        <v>100</v>
      </c>
      <c r="G21" s="80">
        <f t="shared" si="0"/>
        <v>86.882000000000005</v>
      </c>
      <c r="H21" s="80"/>
      <c r="I21" s="82">
        <v>1.5</v>
      </c>
      <c r="J21" s="81">
        <v>2.5</v>
      </c>
      <c r="K21" s="80"/>
      <c r="L21" s="80"/>
      <c r="M21" s="81"/>
      <c r="N21" s="80">
        <f t="shared" si="1"/>
        <v>4</v>
      </c>
      <c r="O21" s="80">
        <f t="shared" si="2"/>
        <v>90.882000000000005</v>
      </c>
    </row>
    <row r="22" spans="1:15" s="34" customFormat="1" ht="21.75" customHeight="1" x14ac:dyDescent="0.15">
      <c r="A22" s="80">
        <v>19</v>
      </c>
      <c r="B22" s="96" t="s">
        <v>223</v>
      </c>
      <c r="C22" s="96">
        <v>32013030253</v>
      </c>
      <c r="D22" s="81">
        <v>100</v>
      </c>
      <c r="E22" s="91">
        <v>79</v>
      </c>
      <c r="F22" s="92">
        <v>100</v>
      </c>
      <c r="G22" s="80">
        <f t="shared" si="0"/>
        <v>85.3</v>
      </c>
      <c r="H22" s="80">
        <v>1.7</v>
      </c>
      <c r="I22" s="82">
        <v>1.5</v>
      </c>
      <c r="J22" s="81">
        <v>3</v>
      </c>
      <c r="K22" s="80"/>
      <c r="L22" s="80"/>
      <c r="M22" s="81"/>
      <c r="N22" s="80">
        <f t="shared" si="1"/>
        <v>6.2</v>
      </c>
      <c r="O22" s="80">
        <f t="shared" si="2"/>
        <v>91.5</v>
      </c>
    </row>
    <row r="23" spans="1:15" s="34" customFormat="1" ht="21.75" customHeight="1" x14ac:dyDescent="0.15">
      <c r="A23" s="80">
        <v>20</v>
      </c>
      <c r="B23" s="96" t="s">
        <v>224</v>
      </c>
      <c r="C23" s="96">
        <v>32013030260</v>
      </c>
      <c r="D23" s="81">
        <v>100</v>
      </c>
      <c r="E23" s="91">
        <v>77.33</v>
      </c>
      <c r="F23" s="92">
        <v>100</v>
      </c>
      <c r="G23" s="80">
        <f t="shared" si="0"/>
        <v>84.131</v>
      </c>
      <c r="H23" s="80">
        <v>3</v>
      </c>
      <c r="I23" s="82"/>
      <c r="J23" s="81">
        <v>2.5</v>
      </c>
      <c r="K23" s="80"/>
      <c r="L23" s="80"/>
      <c r="M23" s="81">
        <v>2</v>
      </c>
      <c r="N23" s="80">
        <f t="shared" si="1"/>
        <v>7.5</v>
      </c>
      <c r="O23" s="80">
        <f t="shared" si="2"/>
        <v>91.631</v>
      </c>
    </row>
    <row r="24" spans="1:15" s="34" customFormat="1" ht="21.75" customHeight="1" x14ac:dyDescent="0.15">
      <c r="A24" s="80">
        <v>21</v>
      </c>
      <c r="B24" s="96" t="s">
        <v>225</v>
      </c>
      <c r="C24" s="96">
        <v>32013030180</v>
      </c>
      <c r="D24" s="81">
        <v>100</v>
      </c>
      <c r="E24" s="91">
        <v>79.61</v>
      </c>
      <c r="F24" s="92">
        <v>100</v>
      </c>
      <c r="G24" s="80">
        <f t="shared" si="0"/>
        <v>85.727000000000004</v>
      </c>
      <c r="H24" s="80"/>
      <c r="I24" s="82">
        <v>1.5</v>
      </c>
      <c r="J24" s="81">
        <v>2.5</v>
      </c>
      <c r="K24" s="80"/>
      <c r="L24" s="80"/>
      <c r="M24" s="81"/>
      <c r="N24" s="80">
        <f t="shared" si="1"/>
        <v>4</v>
      </c>
      <c r="O24" s="80">
        <f t="shared" si="2"/>
        <v>89.727000000000004</v>
      </c>
    </row>
    <row r="25" spans="1:15" s="34" customFormat="1" ht="21.75" customHeight="1" x14ac:dyDescent="0.15">
      <c r="A25" s="80">
        <v>22</v>
      </c>
      <c r="B25" s="96" t="s">
        <v>226</v>
      </c>
      <c r="C25" s="96">
        <v>32013030189</v>
      </c>
      <c r="D25" s="81">
        <v>100</v>
      </c>
      <c r="E25" s="91">
        <v>83.18</v>
      </c>
      <c r="F25" s="92">
        <v>100</v>
      </c>
      <c r="G25" s="80">
        <f t="shared" si="0"/>
        <v>88.225999999999999</v>
      </c>
      <c r="H25" s="80"/>
      <c r="I25" s="82">
        <v>1.5</v>
      </c>
      <c r="J25" s="81"/>
      <c r="K25" s="80"/>
      <c r="L25" s="80"/>
      <c r="M25" s="81"/>
      <c r="N25" s="80">
        <f t="shared" si="1"/>
        <v>1.5</v>
      </c>
      <c r="O25" s="80">
        <f t="shared" si="2"/>
        <v>89.725999999999999</v>
      </c>
    </row>
    <row r="26" spans="1:15" s="34" customFormat="1" ht="21.75" customHeight="1" x14ac:dyDescent="0.15">
      <c r="A26" s="80">
        <v>23</v>
      </c>
      <c r="B26" s="96" t="s">
        <v>227</v>
      </c>
      <c r="C26" s="96">
        <v>32013030169</v>
      </c>
      <c r="D26" s="81">
        <v>99</v>
      </c>
      <c r="E26" s="91">
        <v>85.17</v>
      </c>
      <c r="F26" s="92">
        <v>99</v>
      </c>
      <c r="G26" s="80">
        <f t="shared" si="0"/>
        <v>89.319000000000003</v>
      </c>
      <c r="H26" s="80"/>
      <c r="I26" s="82"/>
      <c r="J26" s="81"/>
      <c r="K26" s="80"/>
      <c r="L26" s="80"/>
      <c r="M26" s="81"/>
      <c r="N26" s="80">
        <f t="shared" si="1"/>
        <v>0</v>
      </c>
      <c r="O26" s="80">
        <f t="shared" si="2"/>
        <v>89.319000000000003</v>
      </c>
    </row>
    <row r="27" spans="1:15" s="34" customFormat="1" ht="21.75" customHeight="1" x14ac:dyDescent="0.15">
      <c r="A27" s="80">
        <v>24</v>
      </c>
      <c r="B27" s="96" t="s">
        <v>229</v>
      </c>
      <c r="C27" s="96">
        <v>32013030264</v>
      </c>
      <c r="D27" s="81">
        <v>99</v>
      </c>
      <c r="E27" s="91">
        <v>81.37</v>
      </c>
      <c r="F27" s="92">
        <v>99</v>
      </c>
      <c r="G27" s="80">
        <f t="shared" si="0"/>
        <v>86.659000000000006</v>
      </c>
      <c r="H27" s="80"/>
      <c r="I27" s="82">
        <v>1.5</v>
      </c>
      <c r="J27" s="81"/>
      <c r="K27" s="80"/>
      <c r="L27" s="80"/>
      <c r="M27" s="81"/>
      <c r="N27" s="80">
        <f t="shared" si="1"/>
        <v>1.5</v>
      </c>
      <c r="O27" s="80">
        <f t="shared" si="2"/>
        <v>88.159000000000006</v>
      </c>
    </row>
    <row r="28" spans="1:15" s="34" customFormat="1" ht="21.75" customHeight="1" x14ac:dyDescent="0.15">
      <c r="A28" s="80">
        <v>25</v>
      </c>
      <c r="B28" s="96" t="s">
        <v>221</v>
      </c>
      <c r="C28" s="96">
        <v>32013030161</v>
      </c>
      <c r="D28" s="81">
        <v>100</v>
      </c>
      <c r="E28" s="91">
        <v>84.85</v>
      </c>
      <c r="F28" s="92">
        <v>100</v>
      </c>
      <c r="G28" s="80">
        <f t="shared" si="0"/>
        <v>89.394999999999982</v>
      </c>
      <c r="H28" s="80"/>
      <c r="I28" s="82">
        <v>1.5</v>
      </c>
      <c r="J28" s="81"/>
      <c r="K28" s="80"/>
      <c r="L28" s="80"/>
      <c r="M28" s="81"/>
      <c r="N28" s="80">
        <f t="shared" si="1"/>
        <v>1.5</v>
      </c>
      <c r="O28" s="80">
        <f t="shared" si="2"/>
        <v>90.894999999999982</v>
      </c>
    </row>
    <row r="29" spans="1:15" s="34" customFormat="1" ht="21.75" customHeight="1" x14ac:dyDescent="0.15">
      <c r="A29" s="80">
        <v>26</v>
      </c>
      <c r="B29" s="96" t="s">
        <v>230</v>
      </c>
      <c r="C29" s="96">
        <v>32013030131</v>
      </c>
      <c r="D29" s="81">
        <v>99</v>
      </c>
      <c r="E29" s="91">
        <v>83.45</v>
      </c>
      <c r="F29" s="92">
        <v>99</v>
      </c>
      <c r="G29" s="80">
        <f t="shared" si="0"/>
        <v>88.115000000000009</v>
      </c>
      <c r="H29" s="80"/>
      <c r="I29" s="82"/>
      <c r="J29" s="81"/>
      <c r="K29" s="80"/>
      <c r="L29" s="80"/>
      <c r="M29" s="81"/>
      <c r="N29" s="80">
        <f t="shared" si="1"/>
        <v>0</v>
      </c>
      <c r="O29" s="80">
        <f t="shared" si="2"/>
        <v>88.115000000000009</v>
      </c>
    </row>
    <row r="30" spans="1:15" s="34" customFormat="1" ht="20.100000000000001" customHeight="1" x14ac:dyDescent="0.15">
      <c r="A30" s="80">
        <v>27</v>
      </c>
      <c r="B30" s="96" t="s">
        <v>228</v>
      </c>
      <c r="C30" s="96">
        <v>32013030220</v>
      </c>
      <c r="D30" s="81">
        <v>100</v>
      </c>
      <c r="E30" s="91">
        <v>83.14</v>
      </c>
      <c r="F30" s="92">
        <v>100</v>
      </c>
      <c r="G30" s="80">
        <f t="shared" si="0"/>
        <v>88.197999999999993</v>
      </c>
      <c r="H30" s="80"/>
      <c r="I30" s="82"/>
      <c r="J30" s="81"/>
      <c r="K30" s="80"/>
      <c r="L30" s="80"/>
      <c r="M30" s="81"/>
      <c r="N30" s="80">
        <f t="shared" si="1"/>
        <v>0</v>
      </c>
      <c r="O30" s="80">
        <f t="shared" si="2"/>
        <v>88.197999999999993</v>
      </c>
    </row>
    <row r="31" spans="1:15" s="34" customFormat="1" ht="20.100000000000001" customHeight="1" x14ac:dyDescent="0.15">
      <c r="A31" s="80">
        <v>28</v>
      </c>
      <c r="B31" s="96" t="s">
        <v>231</v>
      </c>
      <c r="C31" s="96">
        <v>32013030196</v>
      </c>
      <c r="D31" s="81">
        <v>99</v>
      </c>
      <c r="E31" s="91">
        <v>82.91</v>
      </c>
      <c r="F31" s="92">
        <v>99</v>
      </c>
      <c r="G31" s="80">
        <f t="shared" si="0"/>
        <v>87.736999999999995</v>
      </c>
      <c r="H31" s="80"/>
      <c r="I31" s="82"/>
      <c r="J31" s="81"/>
      <c r="K31" s="80"/>
      <c r="L31" s="80"/>
      <c r="M31" s="81"/>
      <c r="N31" s="80">
        <f t="shared" si="1"/>
        <v>0</v>
      </c>
      <c r="O31" s="80">
        <f t="shared" si="2"/>
        <v>87.736999999999995</v>
      </c>
    </row>
    <row r="32" spans="1:15" s="34" customFormat="1" ht="20.25" customHeight="1" x14ac:dyDescent="0.15">
      <c r="A32" s="80">
        <v>29</v>
      </c>
      <c r="B32" s="96" t="s">
        <v>232</v>
      </c>
      <c r="C32" s="96">
        <v>32013030134</v>
      </c>
      <c r="D32" s="81">
        <v>100</v>
      </c>
      <c r="E32" s="91">
        <v>81.98</v>
      </c>
      <c r="F32" s="92">
        <v>100</v>
      </c>
      <c r="G32" s="80">
        <f t="shared" si="0"/>
        <v>87.385999999999996</v>
      </c>
      <c r="H32" s="80"/>
      <c r="I32" s="82"/>
      <c r="J32" s="81"/>
      <c r="K32" s="80"/>
      <c r="L32" s="80"/>
      <c r="M32" s="81"/>
      <c r="N32" s="80">
        <f t="shared" si="1"/>
        <v>0</v>
      </c>
      <c r="O32" s="80">
        <f t="shared" si="2"/>
        <v>87.385999999999996</v>
      </c>
    </row>
    <row r="33" spans="1:15" s="34" customFormat="1" ht="20.100000000000001" customHeight="1" x14ac:dyDescent="0.15">
      <c r="A33" s="80">
        <v>30</v>
      </c>
      <c r="B33" s="96" t="s">
        <v>233</v>
      </c>
      <c r="C33" s="96">
        <v>32013030184</v>
      </c>
      <c r="D33" s="81">
        <v>99</v>
      </c>
      <c r="E33" s="91">
        <v>77.77</v>
      </c>
      <c r="F33" s="92">
        <v>100</v>
      </c>
      <c r="G33" s="80">
        <f t="shared" si="0"/>
        <v>84.23899999999999</v>
      </c>
      <c r="H33" s="80">
        <v>1.7</v>
      </c>
      <c r="I33" s="82">
        <v>1.5</v>
      </c>
      <c r="J33" s="81"/>
      <c r="K33" s="80"/>
      <c r="L33" s="80"/>
      <c r="M33" s="81"/>
      <c r="N33" s="80">
        <f t="shared" si="1"/>
        <v>3.2</v>
      </c>
      <c r="O33" s="80">
        <f t="shared" si="2"/>
        <v>87.438999999999993</v>
      </c>
    </row>
    <row r="34" spans="1:15" s="34" customFormat="1" ht="20.100000000000001" customHeight="1" x14ac:dyDescent="0.15">
      <c r="A34" s="80">
        <v>31</v>
      </c>
      <c r="B34" s="96" t="s">
        <v>234</v>
      </c>
      <c r="C34" s="96">
        <v>32013030195</v>
      </c>
      <c r="D34" s="81">
        <v>100</v>
      </c>
      <c r="E34" s="91">
        <v>80.930000000000007</v>
      </c>
      <c r="F34" s="92">
        <v>100</v>
      </c>
      <c r="G34" s="80">
        <f t="shared" si="0"/>
        <v>86.65100000000001</v>
      </c>
      <c r="H34" s="80"/>
      <c r="I34" s="82"/>
      <c r="J34" s="81"/>
      <c r="K34" s="80"/>
      <c r="L34" s="80"/>
      <c r="M34" s="81"/>
      <c r="N34" s="80">
        <f t="shared" si="1"/>
        <v>0</v>
      </c>
      <c r="O34" s="80">
        <f t="shared" si="2"/>
        <v>86.65100000000001</v>
      </c>
    </row>
    <row r="35" spans="1:15" s="34" customFormat="1" ht="20.100000000000001" customHeight="1" x14ac:dyDescent="0.15">
      <c r="A35" s="80">
        <v>32</v>
      </c>
      <c r="B35" s="96" t="s">
        <v>235</v>
      </c>
      <c r="C35" s="96">
        <v>32013030181</v>
      </c>
      <c r="D35" s="81">
        <v>100</v>
      </c>
      <c r="E35" s="91">
        <v>80.069999999999993</v>
      </c>
      <c r="F35" s="92">
        <v>100</v>
      </c>
      <c r="G35" s="80">
        <f t="shared" si="0"/>
        <v>86.048999999999992</v>
      </c>
      <c r="H35" s="80"/>
      <c r="I35" s="82"/>
      <c r="J35" s="81"/>
      <c r="K35" s="80"/>
      <c r="L35" s="80"/>
      <c r="M35" s="81"/>
      <c r="N35" s="80">
        <f t="shared" si="1"/>
        <v>0</v>
      </c>
      <c r="O35" s="80">
        <f t="shared" si="2"/>
        <v>86.048999999999992</v>
      </c>
    </row>
    <row r="36" spans="1:15" s="34" customFormat="1" ht="20.100000000000001" customHeight="1" x14ac:dyDescent="0.15">
      <c r="A36" s="80">
        <v>33</v>
      </c>
      <c r="B36" s="96" t="s">
        <v>236</v>
      </c>
      <c r="C36" s="96">
        <v>32013030143</v>
      </c>
      <c r="D36" s="81">
        <v>100</v>
      </c>
      <c r="E36" s="91">
        <v>79.45</v>
      </c>
      <c r="F36" s="92">
        <v>100</v>
      </c>
      <c r="G36" s="80">
        <f t="shared" si="0"/>
        <v>85.615000000000009</v>
      </c>
      <c r="H36" s="80"/>
      <c r="I36" s="82"/>
      <c r="J36" s="81"/>
      <c r="K36" s="80"/>
      <c r="L36" s="80"/>
      <c r="M36" s="81"/>
      <c r="N36" s="80">
        <f t="shared" si="1"/>
        <v>0</v>
      </c>
      <c r="O36" s="80">
        <f t="shared" si="2"/>
        <v>85.615000000000009</v>
      </c>
    </row>
    <row r="37" spans="1:15" s="34" customFormat="1" ht="20.100000000000001" customHeight="1" x14ac:dyDescent="0.15">
      <c r="A37" s="80">
        <v>34</v>
      </c>
      <c r="B37" s="96" t="s">
        <v>237</v>
      </c>
      <c r="C37" s="96">
        <v>32013030203</v>
      </c>
      <c r="D37" s="81">
        <v>100</v>
      </c>
      <c r="E37" s="91">
        <v>78.959999999999994</v>
      </c>
      <c r="F37" s="92">
        <v>100</v>
      </c>
      <c r="G37" s="80">
        <f t="shared" si="0"/>
        <v>85.271999999999991</v>
      </c>
      <c r="H37" s="80"/>
      <c r="I37" s="82"/>
      <c r="J37" s="81"/>
      <c r="K37" s="80"/>
      <c r="L37" s="80"/>
      <c r="M37" s="81"/>
      <c r="N37" s="80">
        <f t="shared" si="1"/>
        <v>0</v>
      </c>
      <c r="O37" s="80">
        <f t="shared" si="2"/>
        <v>85.271999999999991</v>
      </c>
    </row>
    <row r="38" spans="1:15" s="34" customFormat="1" ht="20.100000000000001" customHeight="1" x14ac:dyDescent="0.15">
      <c r="A38" s="80">
        <v>35</v>
      </c>
      <c r="B38" s="96" t="s">
        <v>238</v>
      </c>
      <c r="C38" s="96">
        <v>32013030166</v>
      </c>
      <c r="D38" s="81">
        <v>100</v>
      </c>
      <c r="E38" s="91">
        <v>76.180000000000007</v>
      </c>
      <c r="F38" s="92">
        <v>100</v>
      </c>
      <c r="G38" s="80">
        <f t="shared" si="0"/>
        <v>83.325999999999993</v>
      </c>
      <c r="H38" s="80"/>
      <c r="I38" s="82">
        <v>1.5</v>
      </c>
      <c r="J38" s="81"/>
      <c r="K38" s="80"/>
      <c r="L38" s="80"/>
      <c r="M38" s="81"/>
      <c r="N38" s="80">
        <f t="shared" si="1"/>
        <v>1.5</v>
      </c>
      <c r="O38" s="80">
        <f t="shared" si="2"/>
        <v>84.825999999999993</v>
      </c>
    </row>
    <row r="39" spans="1:15" s="34" customFormat="1" ht="20.100000000000001" customHeight="1" x14ac:dyDescent="0.15">
      <c r="A39" s="80">
        <v>36</v>
      </c>
      <c r="B39" s="96" t="s">
        <v>239</v>
      </c>
      <c r="C39" s="96">
        <v>32013030245</v>
      </c>
      <c r="D39" s="102">
        <v>100</v>
      </c>
      <c r="E39" s="91">
        <v>73.28</v>
      </c>
      <c r="F39" s="92">
        <v>100</v>
      </c>
      <c r="G39" s="80">
        <f t="shared" si="0"/>
        <v>81.295999999999992</v>
      </c>
      <c r="H39" s="103"/>
      <c r="I39" s="104">
        <v>1.5</v>
      </c>
      <c r="J39" s="102"/>
      <c r="K39" s="103"/>
      <c r="L39" s="103"/>
      <c r="M39" s="102">
        <v>2</v>
      </c>
      <c r="N39" s="80">
        <f t="shared" si="1"/>
        <v>3.5</v>
      </c>
      <c r="O39" s="80">
        <f t="shared" si="2"/>
        <v>84.795999999999992</v>
      </c>
    </row>
    <row r="40" spans="1:15" s="34" customFormat="1" ht="20.100000000000001" customHeight="1" x14ac:dyDescent="0.15">
      <c r="A40" s="80">
        <v>37</v>
      </c>
      <c r="B40" s="96" t="s">
        <v>240</v>
      </c>
      <c r="C40" s="96">
        <v>32013030130</v>
      </c>
      <c r="D40" s="81">
        <v>100</v>
      </c>
      <c r="E40" s="91">
        <v>77.17</v>
      </c>
      <c r="F40" s="92">
        <v>100</v>
      </c>
      <c r="G40" s="80">
        <f t="shared" si="0"/>
        <v>84.019000000000005</v>
      </c>
      <c r="H40" s="80"/>
      <c r="I40" s="82"/>
      <c r="J40" s="81"/>
      <c r="K40" s="80"/>
      <c r="L40" s="80"/>
      <c r="M40" s="81"/>
      <c r="N40" s="80">
        <f t="shared" si="1"/>
        <v>0</v>
      </c>
      <c r="O40" s="80">
        <f t="shared" si="2"/>
        <v>84.019000000000005</v>
      </c>
    </row>
    <row r="41" spans="1:15" s="34" customFormat="1" ht="20.100000000000001" customHeight="1" x14ac:dyDescent="0.15">
      <c r="A41" s="80">
        <v>38</v>
      </c>
      <c r="B41" s="96" t="s">
        <v>241</v>
      </c>
      <c r="C41" s="96">
        <v>32013030190</v>
      </c>
      <c r="D41" s="81">
        <v>100</v>
      </c>
      <c r="E41" s="91">
        <v>76.17</v>
      </c>
      <c r="F41" s="92">
        <v>100</v>
      </c>
      <c r="G41" s="80">
        <f t="shared" si="0"/>
        <v>83.318999999999988</v>
      </c>
      <c r="H41" s="81"/>
      <c r="I41" s="82"/>
      <c r="J41" s="81"/>
      <c r="K41" s="81"/>
      <c r="L41" s="81"/>
      <c r="M41" s="81"/>
      <c r="N41" s="80">
        <f t="shared" si="1"/>
        <v>0</v>
      </c>
      <c r="O41" s="80">
        <f t="shared" si="2"/>
        <v>83.318999999999988</v>
      </c>
    </row>
    <row r="42" spans="1:15" s="34" customFormat="1" x14ac:dyDescent="0.15">
      <c r="A42" s="80">
        <v>39</v>
      </c>
      <c r="B42" s="96" t="s">
        <v>242</v>
      </c>
      <c r="C42" s="97">
        <v>32013030167</v>
      </c>
      <c r="D42" s="81">
        <v>100</v>
      </c>
      <c r="E42" s="91">
        <v>73.8</v>
      </c>
      <c r="F42" s="92">
        <v>100</v>
      </c>
      <c r="G42" s="80">
        <f t="shared" si="0"/>
        <v>81.66</v>
      </c>
      <c r="H42" s="80"/>
      <c r="I42" s="82"/>
      <c r="J42" s="81"/>
      <c r="K42" s="80">
        <v>1</v>
      </c>
      <c r="L42" s="80"/>
      <c r="M42" s="81"/>
      <c r="N42" s="80">
        <f t="shared" si="1"/>
        <v>1</v>
      </c>
      <c r="O42" s="80">
        <f t="shared" si="2"/>
        <v>82.66</v>
      </c>
    </row>
    <row r="43" spans="1:15" s="34" customFormat="1" x14ac:dyDescent="0.15">
      <c r="A43" s="80">
        <v>40</v>
      </c>
      <c r="B43" s="96" t="s">
        <v>243</v>
      </c>
      <c r="C43" s="97">
        <v>32013030141</v>
      </c>
      <c r="D43" s="102">
        <v>100</v>
      </c>
      <c r="E43" s="91">
        <v>74.150000000000006</v>
      </c>
      <c r="F43" s="92">
        <v>100</v>
      </c>
      <c r="G43" s="80">
        <f t="shared" si="0"/>
        <v>81.905000000000001</v>
      </c>
      <c r="H43" s="103"/>
      <c r="I43" s="104"/>
      <c r="J43" s="102"/>
      <c r="K43" s="103"/>
      <c r="L43" s="103"/>
      <c r="M43" s="102"/>
      <c r="N43" s="80">
        <f t="shared" si="1"/>
        <v>0</v>
      </c>
      <c r="O43" s="80">
        <f t="shared" si="2"/>
        <v>81.905000000000001</v>
      </c>
    </row>
    <row r="44" spans="1:15" s="34" customFormat="1" x14ac:dyDescent="0.15">
      <c r="A44" s="80">
        <v>41</v>
      </c>
      <c r="B44" s="96" t="s">
        <v>245</v>
      </c>
      <c r="C44" s="97">
        <v>32013030202</v>
      </c>
      <c r="D44" s="102">
        <v>99</v>
      </c>
      <c r="E44" s="91">
        <v>71.349999999999994</v>
      </c>
      <c r="F44" s="92">
        <v>100</v>
      </c>
      <c r="G44" s="80">
        <f t="shared" si="0"/>
        <v>79.74499999999999</v>
      </c>
      <c r="H44" s="103"/>
      <c r="I44" s="104"/>
      <c r="J44" s="102"/>
      <c r="K44" s="103"/>
      <c r="L44" s="103"/>
      <c r="M44" s="102"/>
      <c r="N44" s="80">
        <f t="shared" si="1"/>
        <v>0</v>
      </c>
      <c r="O44" s="80">
        <f t="shared" si="2"/>
        <v>79.74499999999999</v>
      </c>
    </row>
    <row r="45" spans="1:15" s="34" customFormat="1" x14ac:dyDescent="0.15">
      <c r="A45" s="80">
        <v>42</v>
      </c>
      <c r="B45" s="96" t="s">
        <v>244</v>
      </c>
      <c r="C45" s="97">
        <v>32013030235</v>
      </c>
      <c r="D45" s="102">
        <v>100</v>
      </c>
      <c r="E45" s="91">
        <v>72.959999999999994</v>
      </c>
      <c r="F45" s="92">
        <v>100</v>
      </c>
      <c r="G45" s="80">
        <f t="shared" si="0"/>
        <v>81.072000000000003</v>
      </c>
      <c r="H45" s="103"/>
      <c r="I45" s="104"/>
      <c r="J45" s="102"/>
      <c r="K45" s="103"/>
      <c r="L45" s="103"/>
      <c r="M45" s="102"/>
      <c r="N45" s="80">
        <f t="shared" si="1"/>
        <v>0</v>
      </c>
      <c r="O45" s="80">
        <f t="shared" si="2"/>
        <v>81.072000000000003</v>
      </c>
    </row>
    <row r="46" spans="1:15" s="34" customFormat="1" x14ac:dyDescent="0.15">
      <c r="A46" s="80">
        <v>43</v>
      </c>
      <c r="B46" s="96" t="s">
        <v>246</v>
      </c>
      <c r="C46" s="97">
        <v>32013030183</v>
      </c>
      <c r="D46" s="102">
        <v>100</v>
      </c>
      <c r="E46" s="92">
        <v>69.23</v>
      </c>
      <c r="F46" s="92">
        <v>99</v>
      </c>
      <c r="G46" s="80">
        <f t="shared" si="0"/>
        <v>78.361000000000004</v>
      </c>
      <c r="H46" s="103"/>
      <c r="I46" s="104"/>
      <c r="J46" s="102"/>
      <c r="K46" s="103"/>
      <c r="L46" s="103"/>
      <c r="M46" s="102"/>
      <c r="N46" s="80">
        <f t="shared" si="1"/>
        <v>0</v>
      </c>
      <c r="O46" s="80">
        <f t="shared" si="2"/>
        <v>78.361000000000004</v>
      </c>
    </row>
    <row r="47" spans="1:15" s="34" customFormat="1" x14ac:dyDescent="0.15">
      <c r="A47" s="80">
        <v>44</v>
      </c>
      <c r="B47" s="96" t="s">
        <v>58</v>
      </c>
      <c r="C47" s="97">
        <v>32013030200</v>
      </c>
      <c r="D47" s="102">
        <v>100</v>
      </c>
      <c r="E47" s="92">
        <v>69</v>
      </c>
      <c r="F47" s="92">
        <v>99</v>
      </c>
      <c r="G47" s="80">
        <f t="shared" si="0"/>
        <v>78.2</v>
      </c>
      <c r="H47" s="103"/>
      <c r="I47" s="104"/>
      <c r="J47" s="102"/>
      <c r="K47" s="103"/>
      <c r="L47" s="103"/>
      <c r="M47" s="102"/>
      <c r="N47" s="80">
        <f t="shared" si="1"/>
        <v>0</v>
      </c>
      <c r="O47" s="80">
        <f t="shared" si="2"/>
        <v>78.2</v>
      </c>
    </row>
    <row r="48" spans="1:15" s="34" customFormat="1" x14ac:dyDescent="0.15">
      <c r="B48" s="98"/>
      <c r="C48" s="98"/>
      <c r="D48" s="71"/>
      <c r="I48" s="99"/>
      <c r="J48" s="71"/>
      <c r="M48" s="71"/>
    </row>
    <row r="49" spans="2:13" s="34" customFormat="1" x14ac:dyDescent="0.15">
      <c r="B49" s="98"/>
      <c r="C49" s="98"/>
      <c r="D49" s="71"/>
      <c r="I49" s="99"/>
      <c r="J49" s="71"/>
      <c r="M49" s="71"/>
    </row>
    <row r="50" spans="2:13" s="34" customFormat="1" x14ac:dyDescent="0.15">
      <c r="B50" s="98"/>
      <c r="C50" s="98"/>
      <c r="D50" s="71"/>
      <c r="I50" s="99"/>
      <c r="J50" s="71"/>
      <c r="M50" s="71"/>
    </row>
    <row r="51" spans="2:13" s="34" customFormat="1" x14ac:dyDescent="0.15">
      <c r="B51" s="98"/>
      <c r="C51" s="98"/>
      <c r="D51" s="71"/>
      <c r="I51" s="99"/>
      <c r="J51" s="71"/>
      <c r="M51" s="71"/>
    </row>
    <row r="52" spans="2:13" s="34" customFormat="1" x14ac:dyDescent="0.15">
      <c r="B52" s="98"/>
      <c r="C52" s="98"/>
      <c r="D52" s="71"/>
      <c r="I52" s="99"/>
      <c r="J52" s="71"/>
      <c r="M52" s="71"/>
    </row>
    <row r="53" spans="2:13" s="34" customFormat="1" x14ac:dyDescent="0.15">
      <c r="B53" s="98"/>
      <c r="C53" s="98"/>
      <c r="D53" s="71"/>
      <c r="I53" s="99"/>
      <c r="J53" s="71"/>
      <c r="M53" s="71"/>
    </row>
    <row r="54" spans="2:13" s="34" customFormat="1" x14ac:dyDescent="0.15">
      <c r="B54" s="98"/>
      <c r="C54" s="98"/>
      <c r="D54" s="71"/>
      <c r="I54" s="99"/>
      <c r="J54" s="71"/>
      <c r="M54" s="71"/>
    </row>
    <row r="55" spans="2:13" s="34" customFormat="1" x14ac:dyDescent="0.15">
      <c r="B55" s="98"/>
      <c r="C55" s="98"/>
      <c r="D55" s="71"/>
      <c r="I55" s="99"/>
      <c r="J55" s="71"/>
      <c r="M55" s="71"/>
    </row>
    <row r="56" spans="2:13" s="34" customFormat="1" x14ac:dyDescent="0.15">
      <c r="B56" s="98"/>
      <c r="C56" s="98"/>
      <c r="D56" s="71"/>
      <c r="I56" s="99"/>
      <c r="J56" s="71"/>
      <c r="M56" s="71"/>
    </row>
    <row r="57" spans="2:13" s="34" customFormat="1" x14ac:dyDescent="0.15">
      <c r="B57" s="98"/>
      <c r="C57" s="98"/>
      <c r="D57" s="71"/>
      <c r="I57" s="99"/>
      <c r="J57" s="71"/>
      <c r="M57" s="71"/>
    </row>
    <row r="58" spans="2:13" s="34" customFormat="1" x14ac:dyDescent="0.15">
      <c r="B58" s="98"/>
      <c r="C58" s="98"/>
      <c r="D58" s="71"/>
      <c r="I58" s="99"/>
      <c r="J58" s="71"/>
      <c r="M58" s="71"/>
    </row>
    <row r="59" spans="2:13" s="34" customFormat="1" x14ac:dyDescent="0.15">
      <c r="B59" s="98"/>
      <c r="C59" s="98"/>
      <c r="D59" s="71"/>
      <c r="I59" s="99"/>
      <c r="J59" s="71"/>
      <c r="M59" s="71"/>
    </row>
    <row r="60" spans="2:13" s="34" customFormat="1" x14ac:dyDescent="0.15">
      <c r="B60" s="98"/>
      <c r="C60" s="98"/>
      <c r="D60" s="71"/>
      <c r="I60" s="99"/>
      <c r="J60" s="71"/>
      <c r="M60" s="71"/>
    </row>
    <row r="61" spans="2:13" s="34" customFormat="1" x14ac:dyDescent="0.15">
      <c r="B61" s="98"/>
      <c r="C61" s="98"/>
      <c r="D61" s="71"/>
      <c r="I61" s="99"/>
      <c r="J61" s="71"/>
      <c r="M61" s="71"/>
    </row>
    <row r="62" spans="2:13" s="34" customFormat="1" x14ac:dyDescent="0.15">
      <c r="B62" s="98"/>
      <c r="C62" s="98"/>
      <c r="D62" s="71"/>
      <c r="I62" s="99"/>
      <c r="J62" s="71"/>
      <c r="M62" s="71"/>
    </row>
    <row r="63" spans="2:13" s="34" customFormat="1" x14ac:dyDescent="0.15">
      <c r="B63" s="98"/>
      <c r="C63" s="98"/>
      <c r="D63" s="71"/>
      <c r="I63" s="99"/>
      <c r="J63" s="71"/>
      <c r="M63" s="71"/>
    </row>
    <row r="64" spans="2:13" s="34" customFormat="1" x14ac:dyDescent="0.15">
      <c r="B64" s="98"/>
      <c r="C64" s="98"/>
      <c r="D64" s="71"/>
      <c r="I64" s="99"/>
      <c r="J64" s="71"/>
      <c r="M64" s="71"/>
    </row>
    <row r="65" spans="2:13" s="34" customFormat="1" x14ac:dyDescent="0.15">
      <c r="B65" s="98"/>
      <c r="C65" s="98"/>
      <c r="D65" s="71"/>
      <c r="I65" s="99"/>
      <c r="J65" s="71"/>
      <c r="M65" s="71"/>
    </row>
    <row r="66" spans="2:13" s="34" customFormat="1" x14ac:dyDescent="0.15">
      <c r="B66" s="98"/>
      <c r="C66" s="98"/>
      <c r="D66" s="71"/>
      <c r="I66" s="99"/>
      <c r="J66" s="71"/>
      <c r="M66" s="71"/>
    </row>
    <row r="67" spans="2:13" s="34" customFormat="1" x14ac:dyDescent="0.15">
      <c r="B67" s="98"/>
      <c r="C67" s="98"/>
      <c r="D67" s="71"/>
      <c r="I67" s="99"/>
      <c r="J67" s="71"/>
      <c r="M67" s="71"/>
    </row>
    <row r="68" spans="2:13" s="34" customFormat="1" x14ac:dyDescent="0.15">
      <c r="B68" s="98"/>
      <c r="C68" s="98"/>
      <c r="D68" s="71"/>
      <c r="I68" s="99"/>
      <c r="J68" s="71"/>
      <c r="M68" s="71"/>
    </row>
    <row r="69" spans="2:13" s="34" customFormat="1" x14ac:dyDescent="0.15">
      <c r="B69" s="98"/>
      <c r="C69" s="98"/>
      <c r="D69" s="71"/>
      <c r="I69" s="99"/>
      <c r="J69" s="71"/>
      <c r="M69" s="71"/>
    </row>
    <row r="70" spans="2:13" s="34" customFormat="1" x14ac:dyDescent="0.15">
      <c r="B70" s="98"/>
      <c r="C70" s="98"/>
      <c r="D70" s="71"/>
      <c r="I70" s="99"/>
      <c r="J70" s="71"/>
      <c r="M70" s="71"/>
    </row>
    <row r="71" spans="2:13" s="34" customFormat="1" x14ac:dyDescent="0.15">
      <c r="B71" s="98"/>
      <c r="C71" s="98"/>
      <c r="D71" s="71"/>
      <c r="I71" s="99"/>
      <c r="J71" s="71"/>
      <c r="M71" s="71"/>
    </row>
  </sheetData>
  <autoFilter ref="A3:Q3">
    <sortState ref="A5:Q47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3"/>
  <sheetViews>
    <sheetView tabSelected="1" zoomScale="80" workbookViewId="0">
      <pane xSplit="3" ySplit="3" topLeftCell="D4" activePane="bottomRight" state="frozen"/>
      <selection activeCell="Q13" sqref="Q13"/>
      <selection pane="topRight" activeCell="Q13" sqref="Q13"/>
      <selection pane="bottomLeft" activeCell="Q13" sqref="Q13"/>
      <selection pane="bottomRight" activeCell="Q13" sqref="Q13"/>
    </sheetView>
  </sheetViews>
  <sheetFormatPr defaultRowHeight="13.5" x14ac:dyDescent="0.15"/>
  <cols>
    <col min="1" max="1" width="6.875" style="25" customWidth="1"/>
    <col min="2" max="2" width="12.75" style="25" bestFit="1" customWidth="1"/>
    <col min="3" max="3" width="14.125" style="25" bestFit="1" customWidth="1"/>
    <col min="4" max="4" width="8.5" style="85" customWidth="1"/>
    <col min="5" max="5" width="8.375" style="25" customWidth="1"/>
    <col min="6" max="6" width="8.5" style="25" customWidth="1"/>
    <col min="7" max="7" width="15.25" style="25" customWidth="1"/>
    <col min="8" max="8" width="8.875" style="25" customWidth="1"/>
    <col min="9" max="9" width="8.875" style="86" customWidth="1"/>
    <col min="10" max="10" width="8.875" style="85" customWidth="1"/>
    <col min="11" max="12" width="8.875" style="25" customWidth="1"/>
    <col min="13" max="13" width="8.875" style="85" customWidth="1"/>
    <col min="14" max="14" width="8.875" style="25" customWidth="1"/>
    <col min="15" max="15" width="10.25" style="25" customWidth="1"/>
    <col min="16" max="16384" width="9" style="25"/>
  </cols>
  <sheetData>
    <row r="1" spans="1:17" ht="36" customHeight="1" x14ac:dyDescent="0.15">
      <c r="A1" s="113" t="s">
        <v>247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7" ht="21.75" customHeight="1" x14ac:dyDescent="0.15">
      <c r="A2" s="117" t="s">
        <v>1</v>
      </c>
      <c r="B2" s="117" t="s">
        <v>2</v>
      </c>
      <c r="C2" s="117" t="s">
        <v>3</v>
      </c>
      <c r="D2" s="118" t="s">
        <v>4</v>
      </c>
      <c r="E2" s="118"/>
      <c r="F2" s="118"/>
      <c r="G2" s="118"/>
      <c r="H2" s="119" t="s">
        <v>5</v>
      </c>
      <c r="I2" s="119"/>
      <c r="J2" s="119"/>
      <c r="K2" s="119"/>
      <c r="L2" s="119"/>
      <c r="M2" s="119"/>
      <c r="N2" s="119"/>
      <c r="O2" s="117" t="s">
        <v>6</v>
      </c>
    </row>
    <row r="3" spans="1:17" s="79" customFormat="1" ht="60" customHeight="1" x14ac:dyDescent="0.15">
      <c r="A3" s="117"/>
      <c r="B3" s="117"/>
      <c r="C3" s="117"/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9" t="s">
        <v>12</v>
      </c>
      <c r="J3" s="28" t="s">
        <v>13</v>
      </c>
      <c r="K3" s="28" t="s">
        <v>14</v>
      </c>
      <c r="L3" s="28" t="s">
        <v>15</v>
      </c>
      <c r="M3" s="28" t="s">
        <v>16</v>
      </c>
      <c r="N3" s="28" t="s">
        <v>17</v>
      </c>
      <c r="O3" s="117"/>
    </row>
    <row r="4" spans="1:17" s="20" customFormat="1" ht="21.75" customHeight="1" x14ac:dyDescent="0.15">
      <c r="A4" s="80">
        <v>1</v>
      </c>
      <c r="B4" s="38" t="s">
        <v>248</v>
      </c>
      <c r="C4" s="39">
        <v>32013030001</v>
      </c>
      <c r="D4" s="81">
        <v>100</v>
      </c>
      <c r="E4" s="91">
        <v>81.5</v>
      </c>
      <c r="F4" s="80">
        <v>100</v>
      </c>
      <c r="G4" s="80">
        <f t="shared" ref="G4:G43" si="0">D4*0.2+E4*0.7+F4*0.1</f>
        <v>87.05</v>
      </c>
      <c r="H4" s="80">
        <v>5.7</v>
      </c>
      <c r="I4" s="82"/>
      <c r="J4" s="81"/>
      <c r="K4" s="80"/>
      <c r="L4" s="80"/>
      <c r="M4" s="81"/>
      <c r="N4" s="80">
        <f>H4+I4+J4+K4+L4+M4</f>
        <v>5.7</v>
      </c>
      <c r="O4" s="80">
        <f t="shared" ref="O4:O43" si="1">N4+G4</f>
        <v>92.75</v>
      </c>
    </row>
    <row r="5" spans="1:17" s="20" customFormat="1" ht="21.75" customHeight="1" x14ac:dyDescent="0.15">
      <c r="A5" s="80">
        <v>2</v>
      </c>
      <c r="B5" s="38" t="s">
        <v>249</v>
      </c>
      <c r="C5" s="39">
        <v>32013030002</v>
      </c>
      <c r="D5" s="81">
        <v>100</v>
      </c>
      <c r="E5" s="91">
        <v>88.88</v>
      </c>
      <c r="F5" s="80">
        <v>100</v>
      </c>
      <c r="G5" s="80">
        <f t="shared" si="0"/>
        <v>92.215999999999994</v>
      </c>
      <c r="H5" s="80">
        <v>2</v>
      </c>
      <c r="I5" s="82">
        <v>1.5</v>
      </c>
      <c r="J5" s="81"/>
      <c r="K5" s="80"/>
      <c r="L5" s="80"/>
      <c r="M5" s="81"/>
      <c r="N5" s="80">
        <f>H5+I5+J5+K5+L5+M5</f>
        <v>3.5</v>
      </c>
      <c r="O5" s="80">
        <f t="shared" si="1"/>
        <v>95.715999999999994</v>
      </c>
    </row>
    <row r="6" spans="1:17" s="20" customFormat="1" ht="21.75" customHeight="1" x14ac:dyDescent="0.15">
      <c r="A6" s="80">
        <v>3</v>
      </c>
      <c r="B6" s="38" t="s">
        <v>250</v>
      </c>
      <c r="C6" s="39">
        <v>32013030003</v>
      </c>
      <c r="D6" s="81">
        <v>100</v>
      </c>
      <c r="E6" s="92">
        <v>59.09</v>
      </c>
      <c r="F6" s="80">
        <v>100</v>
      </c>
      <c r="G6" s="80">
        <f t="shared" si="0"/>
        <v>71.363</v>
      </c>
      <c r="H6" s="80"/>
      <c r="I6" s="82"/>
      <c r="J6" s="81"/>
      <c r="K6" s="80"/>
      <c r="L6" s="80"/>
      <c r="M6" s="81"/>
      <c r="N6" s="80">
        <f>H6+I6+J6+K6+L6+M6</f>
        <v>0</v>
      </c>
      <c r="O6" s="80">
        <f t="shared" si="1"/>
        <v>71.363</v>
      </c>
    </row>
    <row r="7" spans="1:17" s="20" customFormat="1" ht="21.75" customHeight="1" x14ac:dyDescent="0.15">
      <c r="A7" s="80">
        <v>4</v>
      </c>
      <c r="B7" s="38" t="s">
        <v>251</v>
      </c>
      <c r="C7" s="39">
        <v>32013030005</v>
      </c>
      <c r="D7" s="81">
        <v>100</v>
      </c>
      <c r="E7" s="91">
        <v>79.680000000000007</v>
      </c>
      <c r="F7" s="80">
        <v>100</v>
      </c>
      <c r="G7" s="80">
        <f t="shared" si="0"/>
        <v>85.77600000000001</v>
      </c>
      <c r="H7" s="80"/>
      <c r="I7" s="82"/>
      <c r="J7" s="81">
        <v>2.5</v>
      </c>
      <c r="K7" s="80"/>
      <c r="L7" s="80"/>
      <c r="M7" s="81">
        <v>2</v>
      </c>
      <c r="N7" s="80">
        <v>4.5</v>
      </c>
      <c r="O7" s="80">
        <f t="shared" si="1"/>
        <v>90.27600000000001</v>
      </c>
    </row>
    <row r="8" spans="1:17" s="20" customFormat="1" ht="21.75" customHeight="1" x14ac:dyDescent="0.15">
      <c r="A8" s="80">
        <v>5</v>
      </c>
      <c r="B8" s="38" t="s">
        <v>252</v>
      </c>
      <c r="C8" s="39">
        <v>32013030006</v>
      </c>
      <c r="D8" s="81">
        <v>100</v>
      </c>
      <c r="E8" s="91">
        <v>89.77</v>
      </c>
      <c r="F8" s="80">
        <v>100</v>
      </c>
      <c r="G8" s="80">
        <f t="shared" si="0"/>
        <v>92.838999999999999</v>
      </c>
      <c r="H8" s="80"/>
      <c r="I8" s="82">
        <v>2.5</v>
      </c>
      <c r="J8" s="81"/>
      <c r="K8" s="80"/>
      <c r="L8" s="80"/>
      <c r="M8" s="81"/>
      <c r="N8" s="80">
        <f t="shared" ref="N8:N43" si="2">H8+I8+J8+K8+L8+M8</f>
        <v>2.5</v>
      </c>
      <c r="O8" s="80">
        <f t="shared" si="1"/>
        <v>95.338999999999999</v>
      </c>
    </row>
    <row r="9" spans="1:17" s="20" customFormat="1" ht="21.75" customHeight="1" x14ac:dyDescent="0.15">
      <c r="A9" s="80">
        <v>6</v>
      </c>
      <c r="B9" s="38" t="s">
        <v>253</v>
      </c>
      <c r="C9" s="39">
        <v>32013030007</v>
      </c>
      <c r="D9" s="81">
        <v>100</v>
      </c>
      <c r="E9" s="91">
        <v>91.02</v>
      </c>
      <c r="F9" s="80">
        <v>100</v>
      </c>
      <c r="G9" s="80">
        <f t="shared" si="0"/>
        <v>93.713999999999999</v>
      </c>
      <c r="H9" s="80"/>
      <c r="I9" s="82">
        <v>2.5</v>
      </c>
      <c r="J9" s="81"/>
      <c r="K9" s="80"/>
      <c r="L9" s="80"/>
      <c r="M9" s="81"/>
      <c r="N9" s="80">
        <f t="shared" si="2"/>
        <v>2.5</v>
      </c>
      <c r="O9" s="80">
        <f t="shared" si="1"/>
        <v>96.213999999999999</v>
      </c>
    </row>
    <row r="10" spans="1:17" s="20" customFormat="1" ht="21.75" customHeight="1" x14ac:dyDescent="0.15">
      <c r="A10" s="80">
        <v>7</v>
      </c>
      <c r="B10" s="38" t="s">
        <v>254</v>
      </c>
      <c r="C10" s="39">
        <v>32013030008</v>
      </c>
      <c r="D10" s="81">
        <v>100</v>
      </c>
      <c r="E10" s="91">
        <v>83.86</v>
      </c>
      <c r="F10" s="80">
        <v>100</v>
      </c>
      <c r="G10" s="80">
        <f t="shared" si="0"/>
        <v>88.701999999999998</v>
      </c>
      <c r="H10" s="80"/>
      <c r="I10" s="82"/>
      <c r="J10" s="81"/>
      <c r="K10" s="80"/>
      <c r="L10" s="80"/>
      <c r="M10" s="81"/>
      <c r="N10" s="80">
        <f t="shared" si="2"/>
        <v>0</v>
      </c>
      <c r="O10" s="80">
        <f t="shared" si="1"/>
        <v>88.701999999999998</v>
      </c>
    </row>
    <row r="11" spans="1:17" s="20" customFormat="1" ht="21.75" customHeight="1" x14ac:dyDescent="0.15">
      <c r="A11" s="80">
        <v>8</v>
      </c>
      <c r="B11" s="38" t="s">
        <v>255</v>
      </c>
      <c r="C11" s="39">
        <v>32013030009</v>
      </c>
      <c r="D11" s="81">
        <v>100</v>
      </c>
      <c r="E11" s="91">
        <v>78.91</v>
      </c>
      <c r="F11" s="80">
        <v>100</v>
      </c>
      <c r="G11" s="80">
        <f t="shared" si="0"/>
        <v>85.236999999999995</v>
      </c>
      <c r="H11" s="80">
        <v>0.7</v>
      </c>
      <c r="I11" s="82"/>
      <c r="J11" s="81"/>
      <c r="K11" s="80"/>
      <c r="L11" s="80"/>
      <c r="M11" s="81"/>
      <c r="N11" s="80">
        <f t="shared" si="2"/>
        <v>0.7</v>
      </c>
      <c r="O11" s="80">
        <f t="shared" si="1"/>
        <v>85.936999999999998</v>
      </c>
    </row>
    <row r="12" spans="1:17" s="20" customFormat="1" ht="21.75" customHeight="1" x14ac:dyDescent="0.15">
      <c r="A12" s="80">
        <v>9</v>
      </c>
      <c r="B12" s="38" t="s">
        <v>256</v>
      </c>
      <c r="C12" s="39">
        <v>32013030010</v>
      </c>
      <c r="D12" s="81">
        <v>100</v>
      </c>
      <c r="E12" s="91">
        <v>87.91</v>
      </c>
      <c r="F12" s="80">
        <v>100</v>
      </c>
      <c r="G12" s="80">
        <f t="shared" si="0"/>
        <v>91.536999999999992</v>
      </c>
      <c r="H12" s="80">
        <v>1</v>
      </c>
      <c r="I12" s="82"/>
      <c r="J12" s="81"/>
      <c r="K12" s="80"/>
      <c r="L12" s="80"/>
      <c r="M12" s="81"/>
      <c r="N12" s="80">
        <f t="shared" si="2"/>
        <v>1</v>
      </c>
      <c r="O12" s="80">
        <f t="shared" si="1"/>
        <v>92.536999999999992</v>
      </c>
    </row>
    <row r="13" spans="1:17" s="90" customFormat="1" ht="21.75" customHeight="1" x14ac:dyDescent="0.15">
      <c r="A13" s="87">
        <v>10</v>
      </c>
      <c r="B13" s="88" t="s">
        <v>257</v>
      </c>
      <c r="C13" s="89">
        <v>32013030011</v>
      </c>
      <c r="D13" s="87">
        <v>100</v>
      </c>
      <c r="E13" s="92">
        <v>67.86</v>
      </c>
      <c r="F13" s="87">
        <v>100</v>
      </c>
      <c r="G13" s="87">
        <f t="shared" si="0"/>
        <v>77.501999999999995</v>
      </c>
      <c r="H13" s="87"/>
      <c r="I13" s="87">
        <v>1.5</v>
      </c>
      <c r="J13" s="87">
        <v>2.5</v>
      </c>
      <c r="K13" s="87">
        <v>1</v>
      </c>
      <c r="L13" s="87">
        <v>1</v>
      </c>
      <c r="M13" s="87"/>
      <c r="N13" s="87">
        <f t="shared" si="2"/>
        <v>6</v>
      </c>
      <c r="O13" s="87">
        <f t="shared" si="1"/>
        <v>83.501999999999995</v>
      </c>
    </row>
    <row r="14" spans="1:17" s="20" customFormat="1" ht="21.75" customHeight="1" x14ac:dyDescent="0.15">
      <c r="A14" s="80">
        <v>11</v>
      </c>
      <c r="B14" s="38" t="s">
        <v>258</v>
      </c>
      <c r="C14" s="39">
        <v>32013030013</v>
      </c>
      <c r="D14" s="81">
        <v>100</v>
      </c>
      <c r="E14" s="91">
        <v>84.5</v>
      </c>
      <c r="F14" s="80">
        <v>100</v>
      </c>
      <c r="G14" s="80">
        <f t="shared" si="0"/>
        <v>89.15</v>
      </c>
      <c r="H14" s="80"/>
      <c r="I14" s="82"/>
      <c r="J14" s="81"/>
      <c r="K14" s="80"/>
      <c r="L14" s="80"/>
      <c r="M14" s="81"/>
      <c r="N14" s="80">
        <f t="shared" si="2"/>
        <v>0</v>
      </c>
      <c r="O14" s="80">
        <f t="shared" si="1"/>
        <v>89.15</v>
      </c>
    </row>
    <row r="15" spans="1:17" s="20" customFormat="1" ht="21.75" customHeight="1" x14ac:dyDescent="0.15">
      <c r="A15" s="80">
        <v>12</v>
      </c>
      <c r="B15" s="38" t="s">
        <v>259</v>
      </c>
      <c r="C15" s="39">
        <v>32013030014</v>
      </c>
      <c r="D15" s="81">
        <v>100</v>
      </c>
      <c r="E15" s="91">
        <v>82.59</v>
      </c>
      <c r="F15" s="80">
        <v>100</v>
      </c>
      <c r="G15" s="80">
        <f t="shared" si="0"/>
        <v>87.812999999999988</v>
      </c>
      <c r="H15" s="80"/>
      <c r="I15" s="82">
        <v>1</v>
      </c>
      <c r="J15" s="81">
        <v>2.5</v>
      </c>
      <c r="K15" s="80"/>
      <c r="L15" s="80"/>
      <c r="M15" s="81"/>
      <c r="N15" s="80">
        <f t="shared" si="2"/>
        <v>3.5</v>
      </c>
      <c r="O15" s="80">
        <f t="shared" si="1"/>
        <v>91.312999999999988</v>
      </c>
      <c r="Q15" s="20" t="s">
        <v>41</v>
      </c>
    </row>
    <row r="16" spans="1:17" s="20" customFormat="1" ht="21.75" customHeight="1" x14ac:dyDescent="0.15">
      <c r="A16" s="80">
        <v>13</v>
      </c>
      <c r="B16" s="38" t="s">
        <v>260</v>
      </c>
      <c r="C16" s="39">
        <v>32013030015</v>
      </c>
      <c r="D16" s="81">
        <v>100</v>
      </c>
      <c r="E16" s="91">
        <v>82.93</v>
      </c>
      <c r="F16" s="80">
        <v>100</v>
      </c>
      <c r="G16" s="80">
        <f t="shared" si="0"/>
        <v>88.051000000000002</v>
      </c>
      <c r="H16" s="80"/>
      <c r="I16" s="82"/>
      <c r="J16" s="81"/>
      <c r="K16" s="80"/>
      <c r="L16" s="80"/>
      <c r="M16" s="81"/>
      <c r="N16" s="80">
        <f t="shared" si="2"/>
        <v>0</v>
      </c>
      <c r="O16" s="80">
        <f t="shared" si="1"/>
        <v>88.051000000000002</v>
      </c>
    </row>
    <row r="17" spans="1:15" s="20" customFormat="1" ht="21.75" customHeight="1" x14ac:dyDescent="0.15">
      <c r="A17" s="80">
        <v>14</v>
      </c>
      <c r="B17" s="38" t="s">
        <v>261</v>
      </c>
      <c r="C17" s="39">
        <v>32013030017</v>
      </c>
      <c r="D17" s="81">
        <v>100</v>
      </c>
      <c r="E17" s="91">
        <v>88.48</v>
      </c>
      <c r="F17" s="80">
        <v>100</v>
      </c>
      <c r="G17" s="80">
        <f t="shared" si="0"/>
        <v>91.936000000000007</v>
      </c>
      <c r="H17" s="80">
        <v>1</v>
      </c>
      <c r="I17" s="82">
        <v>2.5</v>
      </c>
      <c r="J17" s="81">
        <v>3</v>
      </c>
      <c r="K17" s="80"/>
      <c r="L17" s="80"/>
      <c r="M17" s="81"/>
      <c r="N17" s="80">
        <f t="shared" si="2"/>
        <v>6.5</v>
      </c>
      <c r="O17" s="80">
        <f t="shared" si="1"/>
        <v>98.436000000000007</v>
      </c>
    </row>
    <row r="18" spans="1:15" s="20" customFormat="1" ht="21.75" customHeight="1" x14ac:dyDescent="0.15">
      <c r="A18" s="80">
        <v>15</v>
      </c>
      <c r="B18" s="38" t="s">
        <v>262</v>
      </c>
      <c r="C18" s="39">
        <v>32013030018</v>
      </c>
      <c r="D18" s="81">
        <v>100</v>
      </c>
      <c r="E18" s="91">
        <v>82.64</v>
      </c>
      <c r="F18" s="80">
        <v>100</v>
      </c>
      <c r="G18" s="80">
        <f t="shared" si="0"/>
        <v>87.847999999999999</v>
      </c>
      <c r="H18" s="80"/>
      <c r="I18" s="82"/>
      <c r="J18" s="81"/>
      <c r="K18" s="80"/>
      <c r="L18" s="80"/>
      <c r="M18" s="81"/>
      <c r="N18" s="80">
        <f t="shared" si="2"/>
        <v>0</v>
      </c>
      <c r="O18" s="80">
        <f t="shared" si="1"/>
        <v>87.847999999999999</v>
      </c>
    </row>
    <row r="19" spans="1:15" s="20" customFormat="1" ht="21.75" customHeight="1" x14ac:dyDescent="0.15">
      <c r="A19" s="80">
        <v>16</v>
      </c>
      <c r="B19" s="38" t="s">
        <v>263</v>
      </c>
      <c r="C19" s="39">
        <v>32013030021</v>
      </c>
      <c r="D19" s="81">
        <v>100</v>
      </c>
      <c r="E19" s="91">
        <v>82.55</v>
      </c>
      <c r="F19" s="80">
        <v>100</v>
      </c>
      <c r="G19" s="80">
        <f t="shared" si="0"/>
        <v>87.784999999999997</v>
      </c>
      <c r="H19" s="80"/>
      <c r="I19" s="82"/>
      <c r="J19" s="81">
        <v>2.5</v>
      </c>
      <c r="K19" s="80"/>
      <c r="L19" s="80"/>
      <c r="M19" s="81"/>
      <c r="N19" s="80">
        <f t="shared" si="2"/>
        <v>2.5</v>
      </c>
      <c r="O19" s="80">
        <f t="shared" si="1"/>
        <v>90.284999999999997</v>
      </c>
    </row>
    <row r="20" spans="1:15" s="20" customFormat="1" ht="21.75" customHeight="1" x14ac:dyDescent="0.15">
      <c r="A20" s="80">
        <v>17</v>
      </c>
      <c r="B20" s="38" t="s">
        <v>264</v>
      </c>
      <c r="C20" s="39">
        <v>32013030022</v>
      </c>
      <c r="D20" s="81">
        <v>100</v>
      </c>
      <c r="E20" s="91">
        <v>79.180000000000007</v>
      </c>
      <c r="F20" s="80">
        <v>100</v>
      </c>
      <c r="G20" s="80">
        <f t="shared" si="0"/>
        <v>85.426000000000002</v>
      </c>
      <c r="H20" s="80"/>
      <c r="I20" s="82"/>
      <c r="J20" s="81">
        <v>2.5</v>
      </c>
      <c r="K20" s="80"/>
      <c r="L20" s="80"/>
      <c r="M20" s="81"/>
      <c r="N20" s="80">
        <f t="shared" si="2"/>
        <v>2.5</v>
      </c>
      <c r="O20" s="80">
        <f t="shared" si="1"/>
        <v>87.926000000000002</v>
      </c>
    </row>
    <row r="21" spans="1:15" s="20" customFormat="1" ht="21.75" customHeight="1" x14ac:dyDescent="0.15">
      <c r="A21" s="80">
        <v>18</v>
      </c>
      <c r="B21" s="38" t="s">
        <v>265</v>
      </c>
      <c r="C21" s="39">
        <v>32013030023</v>
      </c>
      <c r="D21" s="81">
        <v>100</v>
      </c>
      <c r="E21" s="91">
        <v>82.73</v>
      </c>
      <c r="F21" s="80">
        <v>100</v>
      </c>
      <c r="G21" s="80">
        <f t="shared" si="0"/>
        <v>87.911000000000001</v>
      </c>
      <c r="H21" s="80">
        <v>1</v>
      </c>
      <c r="I21" s="82">
        <v>1.5</v>
      </c>
      <c r="J21" s="81">
        <v>3</v>
      </c>
      <c r="K21" s="80"/>
      <c r="L21" s="80">
        <v>5</v>
      </c>
      <c r="M21" s="81"/>
      <c r="N21" s="80">
        <f t="shared" si="2"/>
        <v>10.5</v>
      </c>
      <c r="O21" s="80">
        <f t="shared" si="1"/>
        <v>98.411000000000001</v>
      </c>
    </row>
    <row r="22" spans="1:15" s="20" customFormat="1" ht="21.75" customHeight="1" x14ac:dyDescent="0.15">
      <c r="A22" s="80">
        <v>19</v>
      </c>
      <c r="B22" s="38" t="s">
        <v>266</v>
      </c>
      <c r="C22" s="39">
        <v>32013030024</v>
      </c>
      <c r="D22" s="81">
        <v>100</v>
      </c>
      <c r="E22" s="91">
        <v>85.14</v>
      </c>
      <c r="F22" s="80">
        <v>100</v>
      </c>
      <c r="G22" s="80">
        <f t="shared" si="0"/>
        <v>89.597999999999999</v>
      </c>
      <c r="H22" s="80"/>
      <c r="I22" s="82"/>
      <c r="J22" s="81"/>
      <c r="K22" s="80"/>
      <c r="L22" s="80"/>
      <c r="M22" s="81"/>
      <c r="N22" s="80">
        <f t="shared" si="2"/>
        <v>0</v>
      </c>
      <c r="O22" s="80">
        <f t="shared" si="1"/>
        <v>89.597999999999999</v>
      </c>
    </row>
    <row r="23" spans="1:15" s="20" customFormat="1" ht="21.75" customHeight="1" x14ac:dyDescent="0.15">
      <c r="A23" s="80">
        <v>20</v>
      </c>
      <c r="B23" s="38" t="s">
        <v>267</v>
      </c>
      <c r="C23" s="39">
        <v>32013030026</v>
      </c>
      <c r="D23" s="81">
        <v>100</v>
      </c>
      <c r="E23" s="91">
        <v>81.36</v>
      </c>
      <c r="F23" s="80">
        <v>100</v>
      </c>
      <c r="G23" s="80">
        <f t="shared" si="0"/>
        <v>86.951999999999998</v>
      </c>
      <c r="H23" s="80"/>
      <c r="I23" s="82"/>
      <c r="J23" s="81"/>
      <c r="K23" s="80"/>
      <c r="L23" s="80"/>
      <c r="M23" s="81"/>
      <c r="N23" s="80">
        <f t="shared" si="2"/>
        <v>0</v>
      </c>
      <c r="O23" s="80">
        <f t="shared" si="1"/>
        <v>86.951999999999998</v>
      </c>
    </row>
    <row r="24" spans="1:15" s="20" customFormat="1" ht="21.75" customHeight="1" x14ac:dyDescent="0.15">
      <c r="A24" s="80">
        <v>21</v>
      </c>
      <c r="B24" s="38" t="s">
        <v>268</v>
      </c>
      <c r="C24" s="39">
        <v>32013030027</v>
      </c>
      <c r="D24" s="81">
        <v>100</v>
      </c>
      <c r="E24" s="91">
        <v>82.27</v>
      </c>
      <c r="F24" s="80">
        <v>100</v>
      </c>
      <c r="G24" s="80">
        <f t="shared" si="0"/>
        <v>87.588999999999999</v>
      </c>
      <c r="H24" s="80"/>
      <c r="I24" s="82">
        <v>1.5</v>
      </c>
      <c r="J24" s="81">
        <v>2.5</v>
      </c>
      <c r="K24" s="80"/>
      <c r="L24" s="80"/>
      <c r="M24" s="81"/>
      <c r="N24" s="80">
        <f t="shared" si="2"/>
        <v>4</v>
      </c>
      <c r="O24" s="80">
        <f t="shared" si="1"/>
        <v>91.588999999999999</v>
      </c>
    </row>
    <row r="25" spans="1:15" s="90" customFormat="1" ht="21.75" customHeight="1" x14ac:dyDescent="0.15">
      <c r="A25" s="87">
        <v>22</v>
      </c>
      <c r="B25" s="88" t="s">
        <v>269</v>
      </c>
      <c r="C25" s="89">
        <v>32013030028</v>
      </c>
      <c r="D25" s="87">
        <v>100</v>
      </c>
      <c r="E25" s="91">
        <v>87.95</v>
      </c>
      <c r="F25" s="87">
        <v>100</v>
      </c>
      <c r="G25" s="87">
        <f t="shared" si="0"/>
        <v>91.564999999999998</v>
      </c>
      <c r="H25" s="87">
        <v>5</v>
      </c>
      <c r="I25" s="87">
        <v>3</v>
      </c>
      <c r="J25" s="87"/>
      <c r="K25" s="87"/>
      <c r="L25" s="87">
        <v>3</v>
      </c>
      <c r="M25" s="87"/>
      <c r="N25" s="87">
        <f t="shared" si="2"/>
        <v>11</v>
      </c>
      <c r="O25" s="87">
        <f t="shared" si="1"/>
        <v>102.565</v>
      </c>
    </row>
    <row r="26" spans="1:15" s="20" customFormat="1" ht="21.75" customHeight="1" x14ac:dyDescent="0.15">
      <c r="A26" s="80">
        <v>23</v>
      </c>
      <c r="B26" s="38" t="s">
        <v>270</v>
      </c>
      <c r="C26" s="39">
        <v>32013030029</v>
      </c>
      <c r="D26" s="81">
        <v>100</v>
      </c>
      <c r="E26" s="91">
        <v>85.14</v>
      </c>
      <c r="F26" s="80">
        <v>100</v>
      </c>
      <c r="G26" s="80">
        <f t="shared" si="0"/>
        <v>89.597999999999999</v>
      </c>
      <c r="H26" s="80"/>
      <c r="I26" s="82">
        <v>3</v>
      </c>
      <c r="J26" s="81">
        <v>2.5</v>
      </c>
      <c r="K26" s="80"/>
      <c r="L26" s="80"/>
      <c r="M26" s="81"/>
      <c r="N26" s="80">
        <f t="shared" si="2"/>
        <v>5.5</v>
      </c>
      <c r="O26" s="80">
        <f t="shared" si="1"/>
        <v>95.097999999999999</v>
      </c>
    </row>
    <row r="27" spans="1:15" s="20" customFormat="1" ht="21.75" customHeight="1" x14ac:dyDescent="0.15">
      <c r="A27" s="80">
        <v>24</v>
      </c>
      <c r="B27" s="38" t="s">
        <v>271</v>
      </c>
      <c r="C27" s="39">
        <v>32013030030</v>
      </c>
      <c r="D27" s="81">
        <v>100</v>
      </c>
      <c r="E27" s="91">
        <v>81.73</v>
      </c>
      <c r="F27" s="80">
        <v>100</v>
      </c>
      <c r="G27" s="80">
        <f t="shared" si="0"/>
        <v>87.210999999999999</v>
      </c>
      <c r="H27" s="80"/>
      <c r="I27" s="82"/>
      <c r="J27" s="81"/>
      <c r="K27" s="80"/>
      <c r="L27" s="80"/>
      <c r="M27" s="81"/>
      <c r="N27" s="80">
        <f t="shared" si="2"/>
        <v>0</v>
      </c>
      <c r="O27" s="80">
        <f t="shared" si="1"/>
        <v>87.210999999999999</v>
      </c>
    </row>
    <row r="28" spans="1:15" s="20" customFormat="1" ht="21.75" customHeight="1" x14ac:dyDescent="0.15">
      <c r="A28" s="80">
        <v>25</v>
      </c>
      <c r="B28" s="38" t="s">
        <v>272</v>
      </c>
      <c r="C28" s="39">
        <v>32013030031</v>
      </c>
      <c r="D28" s="81">
        <v>100</v>
      </c>
      <c r="E28" s="91">
        <v>81.66</v>
      </c>
      <c r="F28" s="80">
        <v>100</v>
      </c>
      <c r="G28" s="80">
        <f t="shared" si="0"/>
        <v>87.161999999999992</v>
      </c>
      <c r="H28" s="80"/>
      <c r="I28" s="82"/>
      <c r="J28" s="81"/>
      <c r="K28" s="80"/>
      <c r="L28" s="80"/>
      <c r="M28" s="81"/>
      <c r="N28" s="80">
        <f t="shared" si="2"/>
        <v>0</v>
      </c>
      <c r="O28" s="80">
        <f t="shared" si="1"/>
        <v>87.161999999999992</v>
      </c>
    </row>
    <row r="29" spans="1:15" s="20" customFormat="1" ht="21.75" customHeight="1" x14ac:dyDescent="0.15">
      <c r="A29" s="80">
        <v>26</v>
      </c>
      <c r="B29" s="38" t="s">
        <v>273</v>
      </c>
      <c r="C29" s="39">
        <v>32013030032</v>
      </c>
      <c r="D29" s="81">
        <v>100</v>
      </c>
      <c r="E29" s="91">
        <v>79.25</v>
      </c>
      <c r="F29" s="80">
        <v>100</v>
      </c>
      <c r="G29" s="80">
        <f t="shared" si="0"/>
        <v>85.474999999999994</v>
      </c>
      <c r="H29" s="80"/>
      <c r="I29" s="82"/>
      <c r="J29" s="81"/>
      <c r="K29" s="80"/>
      <c r="L29" s="80"/>
      <c r="M29" s="81"/>
      <c r="N29" s="80">
        <f t="shared" si="2"/>
        <v>0</v>
      </c>
      <c r="O29" s="80">
        <f t="shared" si="1"/>
        <v>85.474999999999994</v>
      </c>
    </row>
    <row r="30" spans="1:15" s="20" customFormat="1" ht="20.100000000000001" customHeight="1" x14ac:dyDescent="0.15">
      <c r="A30" s="80">
        <v>27</v>
      </c>
      <c r="B30" s="38" t="s">
        <v>274</v>
      </c>
      <c r="C30" s="39">
        <v>32013030033</v>
      </c>
      <c r="D30" s="81">
        <v>100</v>
      </c>
      <c r="E30" s="91">
        <v>88.45</v>
      </c>
      <c r="F30" s="80">
        <v>100</v>
      </c>
      <c r="G30" s="80">
        <f t="shared" si="0"/>
        <v>91.914999999999992</v>
      </c>
      <c r="H30" s="80">
        <v>0.7</v>
      </c>
      <c r="I30" s="82">
        <v>1.5</v>
      </c>
      <c r="J30" s="81"/>
      <c r="K30" s="80"/>
      <c r="L30" s="80"/>
      <c r="M30" s="81"/>
      <c r="N30" s="80">
        <f t="shared" si="2"/>
        <v>2.2000000000000002</v>
      </c>
      <c r="O30" s="80">
        <f t="shared" si="1"/>
        <v>94.114999999999995</v>
      </c>
    </row>
    <row r="31" spans="1:15" s="20" customFormat="1" ht="20.100000000000001" customHeight="1" x14ac:dyDescent="0.15">
      <c r="A31" s="80">
        <v>28</v>
      </c>
      <c r="B31" s="38" t="s">
        <v>275</v>
      </c>
      <c r="C31" s="39">
        <v>32013030035</v>
      </c>
      <c r="D31" s="81">
        <v>100</v>
      </c>
      <c r="E31" s="91">
        <v>80.180000000000007</v>
      </c>
      <c r="F31" s="80">
        <v>100</v>
      </c>
      <c r="G31" s="80">
        <f t="shared" si="0"/>
        <v>86.126000000000005</v>
      </c>
      <c r="H31" s="80"/>
      <c r="I31" s="82"/>
      <c r="J31" s="81"/>
      <c r="K31" s="80"/>
      <c r="L31" s="80"/>
      <c r="M31" s="81"/>
      <c r="N31" s="80">
        <f t="shared" si="2"/>
        <v>0</v>
      </c>
      <c r="O31" s="80">
        <f t="shared" si="1"/>
        <v>86.126000000000005</v>
      </c>
    </row>
    <row r="32" spans="1:15" s="20" customFormat="1" ht="20.100000000000001" customHeight="1" x14ac:dyDescent="0.15">
      <c r="A32" s="80">
        <v>29</v>
      </c>
      <c r="B32" s="38" t="s">
        <v>276</v>
      </c>
      <c r="C32" s="39">
        <v>32013030036</v>
      </c>
      <c r="D32" s="81">
        <v>100</v>
      </c>
      <c r="E32" s="91">
        <v>86.45</v>
      </c>
      <c r="F32" s="80">
        <v>100</v>
      </c>
      <c r="G32" s="80">
        <f t="shared" si="0"/>
        <v>90.515000000000001</v>
      </c>
      <c r="H32" s="80"/>
      <c r="I32" s="82"/>
      <c r="J32" s="81">
        <v>2.5</v>
      </c>
      <c r="K32" s="80"/>
      <c r="L32" s="80"/>
      <c r="M32" s="81"/>
      <c r="N32" s="80">
        <f t="shared" si="2"/>
        <v>2.5</v>
      </c>
      <c r="O32" s="80">
        <f t="shared" si="1"/>
        <v>93.015000000000001</v>
      </c>
    </row>
    <row r="33" spans="1:15" s="20" customFormat="1" ht="20.100000000000001" customHeight="1" x14ac:dyDescent="0.15">
      <c r="A33" s="80">
        <v>30</v>
      </c>
      <c r="B33" s="38" t="s">
        <v>277</v>
      </c>
      <c r="C33" s="39">
        <v>32013030037</v>
      </c>
      <c r="D33" s="81">
        <v>100</v>
      </c>
      <c r="E33" s="91">
        <v>82.64</v>
      </c>
      <c r="F33" s="80">
        <v>100</v>
      </c>
      <c r="G33" s="80">
        <f t="shared" si="0"/>
        <v>87.847999999999999</v>
      </c>
      <c r="H33" s="80"/>
      <c r="I33" s="82"/>
      <c r="J33" s="81"/>
      <c r="K33" s="80"/>
      <c r="L33" s="80"/>
      <c r="M33" s="81"/>
      <c r="N33" s="80">
        <f t="shared" si="2"/>
        <v>0</v>
      </c>
      <c r="O33" s="80">
        <f t="shared" si="1"/>
        <v>87.847999999999999</v>
      </c>
    </row>
    <row r="34" spans="1:15" s="20" customFormat="1" ht="20.100000000000001" customHeight="1" x14ac:dyDescent="0.15">
      <c r="A34" s="80">
        <v>31</v>
      </c>
      <c r="B34" s="38" t="s">
        <v>278</v>
      </c>
      <c r="C34" s="39">
        <v>32013030038</v>
      </c>
      <c r="D34" s="81">
        <v>100</v>
      </c>
      <c r="E34" s="91">
        <v>84.45</v>
      </c>
      <c r="F34" s="80">
        <v>100</v>
      </c>
      <c r="G34" s="80">
        <f t="shared" si="0"/>
        <v>89.114999999999995</v>
      </c>
      <c r="H34" s="80"/>
      <c r="I34" s="82"/>
      <c r="J34" s="81">
        <v>2.5</v>
      </c>
      <c r="K34" s="80"/>
      <c r="L34" s="80"/>
      <c r="M34" s="81"/>
      <c r="N34" s="80">
        <f t="shared" si="2"/>
        <v>2.5</v>
      </c>
      <c r="O34" s="80">
        <f t="shared" si="1"/>
        <v>91.614999999999995</v>
      </c>
    </row>
    <row r="35" spans="1:15" s="20" customFormat="1" ht="20.100000000000001" customHeight="1" x14ac:dyDescent="0.15">
      <c r="A35" s="80">
        <v>32</v>
      </c>
      <c r="B35" s="38" t="s">
        <v>279</v>
      </c>
      <c r="C35" s="39">
        <v>32013030039</v>
      </c>
      <c r="D35" s="81">
        <v>100</v>
      </c>
      <c r="E35" s="91">
        <v>88.14</v>
      </c>
      <c r="F35" s="80">
        <v>100</v>
      </c>
      <c r="G35" s="80">
        <f t="shared" si="0"/>
        <v>91.697999999999993</v>
      </c>
      <c r="H35" s="80"/>
      <c r="I35" s="82"/>
      <c r="J35" s="81">
        <v>2.5</v>
      </c>
      <c r="K35" s="80"/>
      <c r="L35" s="80"/>
      <c r="M35" s="81"/>
      <c r="N35" s="80">
        <f t="shared" si="2"/>
        <v>2.5</v>
      </c>
      <c r="O35" s="80">
        <f t="shared" si="1"/>
        <v>94.197999999999993</v>
      </c>
    </row>
    <row r="36" spans="1:15" s="90" customFormat="1" ht="20.100000000000001" customHeight="1" x14ac:dyDescent="0.15">
      <c r="A36" s="87">
        <v>33</v>
      </c>
      <c r="B36" s="88" t="s">
        <v>280</v>
      </c>
      <c r="C36" s="89">
        <v>32013030040</v>
      </c>
      <c r="D36" s="87">
        <v>100</v>
      </c>
      <c r="E36" s="91">
        <v>84.5</v>
      </c>
      <c r="F36" s="87">
        <v>100</v>
      </c>
      <c r="G36" s="87">
        <f t="shared" si="0"/>
        <v>89.15</v>
      </c>
      <c r="H36" s="87"/>
      <c r="I36" s="87"/>
      <c r="J36" s="87">
        <v>3</v>
      </c>
      <c r="K36" s="87"/>
      <c r="L36" s="87"/>
      <c r="M36" s="87"/>
      <c r="N36" s="87">
        <f t="shared" si="2"/>
        <v>3</v>
      </c>
      <c r="O36" s="87">
        <f t="shared" si="1"/>
        <v>92.15</v>
      </c>
    </row>
    <row r="37" spans="1:15" s="20" customFormat="1" ht="20.100000000000001" customHeight="1" x14ac:dyDescent="0.15">
      <c r="A37" s="80">
        <v>34</v>
      </c>
      <c r="B37" s="38" t="s">
        <v>281</v>
      </c>
      <c r="C37" s="39">
        <v>32013030041</v>
      </c>
      <c r="D37" s="81">
        <v>100</v>
      </c>
      <c r="E37" s="91">
        <v>82.12</v>
      </c>
      <c r="F37" s="80">
        <v>100</v>
      </c>
      <c r="G37" s="80">
        <f t="shared" si="0"/>
        <v>87.484000000000009</v>
      </c>
      <c r="H37" s="80">
        <v>0.7</v>
      </c>
      <c r="I37" s="82"/>
      <c r="J37" s="81"/>
      <c r="K37" s="80"/>
      <c r="L37" s="80"/>
      <c r="M37" s="81"/>
      <c r="N37" s="80">
        <f t="shared" si="2"/>
        <v>0.7</v>
      </c>
      <c r="O37" s="80">
        <f t="shared" si="1"/>
        <v>88.184000000000012</v>
      </c>
    </row>
    <row r="38" spans="1:15" s="20" customFormat="1" ht="20.100000000000001" customHeight="1" x14ac:dyDescent="0.15">
      <c r="A38" s="80">
        <v>35</v>
      </c>
      <c r="B38" s="38" t="s">
        <v>282</v>
      </c>
      <c r="C38" s="39">
        <v>32013030044</v>
      </c>
      <c r="D38" s="81">
        <v>100</v>
      </c>
      <c r="E38" s="91">
        <v>72.64</v>
      </c>
      <c r="F38" s="80">
        <v>100</v>
      </c>
      <c r="G38" s="80">
        <f t="shared" si="0"/>
        <v>80.847999999999999</v>
      </c>
      <c r="H38" s="80"/>
      <c r="I38" s="82"/>
      <c r="J38" s="81"/>
      <c r="K38" s="80"/>
      <c r="L38" s="80"/>
      <c r="M38" s="81"/>
      <c r="N38" s="80">
        <f t="shared" si="2"/>
        <v>0</v>
      </c>
      <c r="O38" s="80">
        <f t="shared" si="1"/>
        <v>80.847999999999999</v>
      </c>
    </row>
    <row r="39" spans="1:15" s="20" customFormat="1" ht="20.100000000000001" customHeight="1" x14ac:dyDescent="0.15">
      <c r="A39" s="80">
        <v>36</v>
      </c>
      <c r="B39" s="38" t="s">
        <v>283</v>
      </c>
      <c r="C39" s="39">
        <v>32013030045</v>
      </c>
      <c r="D39" s="81">
        <v>100</v>
      </c>
      <c r="E39" s="91">
        <v>90.75</v>
      </c>
      <c r="F39" s="80">
        <v>100</v>
      </c>
      <c r="G39" s="80">
        <f t="shared" si="0"/>
        <v>93.525000000000006</v>
      </c>
      <c r="H39" s="80">
        <v>3</v>
      </c>
      <c r="I39" s="82">
        <v>1.5</v>
      </c>
      <c r="J39" s="81"/>
      <c r="K39" s="80"/>
      <c r="L39" s="80"/>
      <c r="M39" s="81"/>
      <c r="N39" s="80">
        <f t="shared" si="2"/>
        <v>4.5</v>
      </c>
      <c r="O39" s="80">
        <f t="shared" si="1"/>
        <v>98.025000000000006</v>
      </c>
    </row>
    <row r="40" spans="1:15" s="20" customFormat="1" ht="20.100000000000001" customHeight="1" x14ac:dyDescent="0.15">
      <c r="A40" s="80">
        <v>37</v>
      </c>
      <c r="B40" s="38" t="s">
        <v>284</v>
      </c>
      <c r="C40" s="39">
        <v>32013060064</v>
      </c>
      <c r="D40" s="81">
        <v>100</v>
      </c>
      <c r="E40" s="91">
        <v>87.14</v>
      </c>
      <c r="F40" s="80">
        <v>100</v>
      </c>
      <c r="G40" s="80">
        <f t="shared" si="0"/>
        <v>90.99799999999999</v>
      </c>
      <c r="H40" s="80"/>
      <c r="I40" s="82">
        <v>2.5</v>
      </c>
      <c r="J40" s="81"/>
      <c r="K40" s="80"/>
      <c r="L40" s="80"/>
      <c r="M40" s="81"/>
      <c r="N40" s="80">
        <f t="shared" si="2"/>
        <v>2.5</v>
      </c>
      <c r="O40" s="80">
        <f t="shared" si="1"/>
        <v>93.49799999999999</v>
      </c>
    </row>
    <row r="41" spans="1:15" s="20" customFormat="1" ht="20.100000000000001" customHeight="1" x14ac:dyDescent="0.15">
      <c r="A41" s="80">
        <v>38</v>
      </c>
      <c r="B41" s="38" t="s">
        <v>285</v>
      </c>
      <c r="C41" s="39">
        <v>32013060077</v>
      </c>
      <c r="D41" s="81">
        <v>100</v>
      </c>
      <c r="E41" s="91">
        <v>79.150000000000006</v>
      </c>
      <c r="F41" s="80">
        <v>100</v>
      </c>
      <c r="G41" s="80">
        <f t="shared" si="0"/>
        <v>85.405000000000001</v>
      </c>
      <c r="H41" s="80"/>
      <c r="I41" s="82">
        <v>1</v>
      </c>
      <c r="J41" s="81"/>
      <c r="K41" s="80"/>
      <c r="L41" s="80"/>
      <c r="M41" s="81"/>
      <c r="N41" s="80">
        <f t="shared" si="2"/>
        <v>1</v>
      </c>
      <c r="O41" s="80">
        <f t="shared" si="1"/>
        <v>86.405000000000001</v>
      </c>
    </row>
    <row r="42" spans="1:15" s="20" customFormat="1" ht="20.100000000000001" customHeight="1" x14ac:dyDescent="0.15">
      <c r="A42" s="80">
        <v>39</v>
      </c>
      <c r="B42" s="38" t="s">
        <v>286</v>
      </c>
      <c r="C42" s="39">
        <v>32013060096</v>
      </c>
      <c r="D42" s="81">
        <v>100</v>
      </c>
      <c r="E42" s="91">
        <v>84.64</v>
      </c>
      <c r="F42" s="80">
        <v>100</v>
      </c>
      <c r="G42" s="80">
        <f t="shared" si="0"/>
        <v>89.24799999999999</v>
      </c>
      <c r="H42" s="80">
        <v>4</v>
      </c>
      <c r="I42" s="82">
        <v>1.5</v>
      </c>
      <c r="J42" s="81"/>
      <c r="K42" s="80"/>
      <c r="L42" s="80"/>
      <c r="M42" s="81"/>
      <c r="N42" s="80">
        <f t="shared" si="2"/>
        <v>5.5</v>
      </c>
      <c r="O42" s="80">
        <f t="shared" si="1"/>
        <v>94.74799999999999</v>
      </c>
    </row>
    <row r="43" spans="1:15" s="20" customFormat="1" ht="20.100000000000001" customHeight="1" x14ac:dyDescent="0.15">
      <c r="A43" s="80">
        <v>40</v>
      </c>
      <c r="B43" s="38" t="s">
        <v>287</v>
      </c>
      <c r="C43" s="39">
        <v>32013100088</v>
      </c>
      <c r="D43" s="81">
        <v>100</v>
      </c>
      <c r="E43" s="91">
        <v>71.91</v>
      </c>
      <c r="F43" s="80">
        <v>100</v>
      </c>
      <c r="G43" s="80">
        <f t="shared" si="0"/>
        <v>80.336999999999989</v>
      </c>
      <c r="H43" s="81"/>
      <c r="I43" s="82"/>
      <c r="J43" s="81"/>
      <c r="K43" s="81"/>
      <c r="L43" s="81"/>
      <c r="M43" s="81"/>
      <c r="N43" s="80">
        <f t="shared" si="2"/>
        <v>0</v>
      </c>
      <c r="O43" s="80">
        <f t="shared" si="1"/>
        <v>80.336999999999989</v>
      </c>
    </row>
    <row r="44" spans="1:15" s="20" customFormat="1" x14ac:dyDescent="0.15">
      <c r="D44" s="83"/>
      <c r="I44" s="84"/>
      <c r="J44" s="83"/>
      <c r="M44" s="83"/>
    </row>
    <row r="45" spans="1:15" s="20" customFormat="1" x14ac:dyDescent="0.15">
      <c r="D45" s="83"/>
      <c r="I45" s="84"/>
      <c r="J45" s="83"/>
      <c r="M45" s="83"/>
    </row>
    <row r="46" spans="1:15" s="20" customFormat="1" x14ac:dyDescent="0.15">
      <c r="D46" s="83"/>
      <c r="I46" s="84"/>
      <c r="J46" s="83"/>
      <c r="M46" s="83"/>
    </row>
    <row r="47" spans="1:15" s="20" customFormat="1" x14ac:dyDescent="0.15">
      <c r="D47" s="83"/>
      <c r="I47" s="84"/>
      <c r="J47" s="83"/>
      <c r="M47" s="83"/>
    </row>
    <row r="48" spans="1:15" s="20" customFormat="1" x14ac:dyDescent="0.15">
      <c r="D48" s="83"/>
      <c r="I48" s="84"/>
      <c r="J48" s="83"/>
      <c r="M48" s="83"/>
    </row>
    <row r="49" spans="4:13" s="20" customFormat="1" x14ac:dyDescent="0.15">
      <c r="D49" s="83"/>
      <c r="I49" s="84"/>
      <c r="J49" s="83"/>
      <c r="M49" s="83"/>
    </row>
    <row r="50" spans="4:13" s="20" customFormat="1" x14ac:dyDescent="0.15">
      <c r="D50" s="83"/>
      <c r="I50" s="84"/>
      <c r="J50" s="83"/>
      <c r="M50" s="83"/>
    </row>
    <row r="51" spans="4:13" s="20" customFormat="1" x14ac:dyDescent="0.15">
      <c r="D51" s="83"/>
      <c r="I51" s="84"/>
      <c r="J51" s="83"/>
      <c r="M51" s="83"/>
    </row>
    <row r="52" spans="4:13" s="20" customFormat="1" x14ac:dyDescent="0.15">
      <c r="D52" s="83"/>
      <c r="I52" s="84"/>
      <c r="J52" s="83"/>
      <c r="M52" s="83"/>
    </row>
    <row r="53" spans="4:13" s="20" customFormat="1" x14ac:dyDescent="0.15">
      <c r="D53" s="83"/>
      <c r="I53" s="84"/>
      <c r="J53" s="83"/>
      <c r="M53" s="83"/>
    </row>
    <row r="54" spans="4:13" s="20" customFormat="1" x14ac:dyDescent="0.15">
      <c r="D54" s="83"/>
      <c r="I54" s="84"/>
      <c r="J54" s="83"/>
      <c r="M54" s="83"/>
    </row>
    <row r="55" spans="4:13" s="20" customFormat="1" x14ac:dyDescent="0.15">
      <c r="D55" s="83"/>
      <c r="I55" s="84"/>
      <c r="J55" s="83"/>
      <c r="M55" s="83"/>
    </row>
    <row r="56" spans="4:13" s="20" customFormat="1" x14ac:dyDescent="0.15">
      <c r="D56" s="83"/>
      <c r="I56" s="84"/>
      <c r="J56" s="83"/>
      <c r="M56" s="83"/>
    </row>
    <row r="57" spans="4:13" s="20" customFormat="1" x14ac:dyDescent="0.15">
      <c r="D57" s="83"/>
      <c r="I57" s="84"/>
      <c r="J57" s="83"/>
      <c r="M57" s="83"/>
    </row>
    <row r="58" spans="4:13" s="20" customFormat="1" x14ac:dyDescent="0.15">
      <c r="D58" s="83"/>
      <c r="I58" s="84"/>
      <c r="J58" s="83"/>
      <c r="M58" s="83"/>
    </row>
    <row r="59" spans="4:13" s="20" customFormat="1" x14ac:dyDescent="0.15">
      <c r="D59" s="83"/>
      <c r="I59" s="84"/>
      <c r="J59" s="83"/>
      <c r="M59" s="83"/>
    </row>
    <row r="60" spans="4:13" s="20" customFormat="1" x14ac:dyDescent="0.15">
      <c r="D60" s="83"/>
      <c r="I60" s="84"/>
      <c r="J60" s="83"/>
      <c r="M60" s="83"/>
    </row>
    <row r="61" spans="4:13" s="20" customFormat="1" x14ac:dyDescent="0.15">
      <c r="D61" s="83"/>
      <c r="I61" s="84"/>
      <c r="J61" s="83"/>
      <c r="M61" s="83"/>
    </row>
    <row r="62" spans="4:13" s="20" customFormat="1" x14ac:dyDescent="0.15">
      <c r="D62" s="83"/>
      <c r="I62" s="84"/>
      <c r="J62" s="83"/>
      <c r="M62" s="83"/>
    </row>
    <row r="63" spans="4:13" s="20" customFormat="1" x14ac:dyDescent="0.15">
      <c r="D63" s="83"/>
      <c r="I63" s="84"/>
      <c r="J63" s="83"/>
      <c r="M63" s="83"/>
    </row>
    <row r="64" spans="4:13" s="20" customFormat="1" x14ac:dyDescent="0.15">
      <c r="D64" s="83"/>
      <c r="I64" s="84"/>
      <c r="J64" s="83"/>
      <c r="M64" s="83"/>
    </row>
    <row r="65" spans="4:13" s="20" customFormat="1" x14ac:dyDescent="0.15">
      <c r="D65" s="83"/>
      <c r="I65" s="84"/>
      <c r="J65" s="83"/>
      <c r="M65" s="83"/>
    </row>
    <row r="66" spans="4:13" s="20" customFormat="1" x14ac:dyDescent="0.15">
      <c r="D66" s="83"/>
      <c r="I66" s="84"/>
      <c r="J66" s="83"/>
      <c r="M66" s="83"/>
    </row>
    <row r="67" spans="4:13" s="20" customFormat="1" x14ac:dyDescent="0.15">
      <c r="D67" s="83"/>
      <c r="I67" s="84"/>
      <c r="J67" s="83"/>
      <c r="M67" s="83"/>
    </row>
    <row r="68" spans="4:13" s="20" customFormat="1" x14ac:dyDescent="0.15">
      <c r="D68" s="83"/>
      <c r="I68" s="84"/>
      <c r="J68" s="83"/>
      <c r="M68" s="83"/>
    </row>
    <row r="69" spans="4:13" s="20" customFormat="1" x14ac:dyDescent="0.15">
      <c r="D69" s="83"/>
      <c r="I69" s="84"/>
      <c r="J69" s="83"/>
      <c r="M69" s="83"/>
    </row>
    <row r="70" spans="4:13" s="20" customFormat="1" x14ac:dyDescent="0.15">
      <c r="D70" s="83"/>
      <c r="I70" s="84"/>
      <c r="J70" s="83"/>
      <c r="M70" s="83"/>
    </row>
    <row r="71" spans="4:13" s="20" customFormat="1" x14ac:dyDescent="0.15">
      <c r="D71" s="83"/>
      <c r="I71" s="84"/>
      <c r="J71" s="83"/>
      <c r="M71" s="83"/>
    </row>
    <row r="72" spans="4:13" s="20" customFormat="1" x14ac:dyDescent="0.15">
      <c r="D72" s="83"/>
      <c r="I72" s="84"/>
      <c r="J72" s="83"/>
      <c r="M72" s="83"/>
    </row>
    <row r="73" spans="4:13" s="20" customFormat="1" x14ac:dyDescent="0.15">
      <c r="D73" s="83"/>
      <c r="I73" s="84"/>
      <c r="J73" s="83"/>
      <c r="M73" s="83"/>
    </row>
  </sheetData>
  <autoFilter ref="A3:Q3">
    <sortState ref="A5:Q43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6"/>
  <sheetViews>
    <sheetView tabSelected="1" topLeftCell="A34" workbookViewId="0">
      <selection activeCell="Q13" sqref="Q13"/>
    </sheetView>
  </sheetViews>
  <sheetFormatPr defaultRowHeight="14.25" x14ac:dyDescent="0.15"/>
  <cols>
    <col min="1" max="1" width="9.125" style="106" bestFit="1" customWidth="1"/>
    <col min="2" max="2" width="9" style="106"/>
    <col min="3" max="3" width="12.75" style="106" bestFit="1" customWidth="1"/>
    <col min="4" max="4" width="11.5" style="106" bestFit="1" customWidth="1"/>
    <col min="5" max="6" width="9.125" style="106" bestFit="1" customWidth="1"/>
    <col min="7" max="7" width="10" style="106" bestFit="1" customWidth="1"/>
    <col min="8" max="11" width="9.125" style="106" bestFit="1" customWidth="1"/>
    <col min="12" max="12" width="9" style="106"/>
    <col min="13" max="14" width="9.125" style="106" bestFit="1" customWidth="1"/>
    <col min="15" max="15" width="11.5" style="106" bestFit="1" customWidth="1"/>
    <col min="16" max="16384" width="9" style="106"/>
  </cols>
  <sheetData>
    <row r="1" spans="1:15" x14ac:dyDescent="0.15">
      <c r="A1" s="121" t="s">
        <v>288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x14ac:dyDescent="0.15">
      <c r="A2" s="122" t="s">
        <v>1</v>
      </c>
      <c r="B2" s="122" t="s">
        <v>2</v>
      </c>
      <c r="C2" s="122" t="s">
        <v>3</v>
      </c>
      <c r="D2" s="123" t="s">
        <v>4</v>
      </c>
      <c r="E2" s="123"/>
      <c r="F2" s="123"/>
      <c r="G2" s="123"/>
      <c r="H2" s="124" t="s">
        <v>5</v>
      </c>
      <c r="I2" s="124"/>
      <c r="J2" s="124"/>
      <c r="K2" s="124"/>
      <c r="L2" s="124"/>
      <c r="M2" s="124"/>
      <c r="N2" s="124"/>
      <c r="O2" s="122" t="s">
        <v>6</v>
      </c>
    </row>
    <row r="3" spans="1:15" ht="128.25" x14ac:dyDescent="0.15">
      <c r="A3" s="122"/>
      <c r="B3" s="122"/>
      <c r="C3" s="122"/>
      <c r="D3" s="107" t="s">
        <v>7</v>
      </c>
      <c r="E3" s="107" t="s">
        <v>8</v>
      </c>
      <c r="F3" s="107" t="s">
        <v>9</v>
      </c>
      <c r="G3" s="107" t="s">
        <v>10</v>
      </c>
      <c r="H3" s="107" t="s">
        <v>11</v>
      </c>
      <c r="I3" s="107" t="s">
        <v>12</v>
      </c>
      <c r="J3" s="107" t="s">
        <v>13</v>
      </c>
      <c r="K3" s="107" t="s">
        <v>14</v>
      </c>
      <c r="L3" s="107" t="s">
        <v>15</v>
      </c>
      <c r="M3" s="107" t="s">
        <v>16</v>
      </c>
      <c r="N3" s="107" t="s">
        <v>17</v>
      </c>
      <c r="O3" s="122"/>
    </row>
    <row r="4" spans="1:15" x14ac:dyDescent="0.15">
      <c r="A4" s="42">
        <v>1</v>
      </c>
      <c r="B4" s="105" t="s">
        <v>289</v>
      </c>
      <c r="C4" s="105" t="s">
        <v>290</v>
      </c>
      <c r="D4" s="43">
        <v>100</v>
      </c>
      <c r="E4" s="91">
        <v>87.63</v>
      </c>
      <c r="F4" s="42">
        <v>100</v>
      </c>
      <c r="G4" s="42">
        <f t="shared" ref="G4:G46" si="0">D4*0.2+E4*0.7+F4*0.1</f>
        <v>91.340999999999994</v>
      </c>
      <c r="H4" s="44">
        <v>5</v>
      </c>
      <c r="I4" s="44"/>
      <c r="J4" s="44">
        <v>2.5</v>
      </c>
      <c r="K4" s="44"/>
      <c r="L4" s="44"/>
      <c r="M4" s="44"/>
      <c r="N4" s="44">
        <f t="shared" ref="N4:N46" si="1">SUM(H4:M4)</f>
        <v>7.5</v>
      </c>
      <c r="O4" s="45">
        <f t="shared" ref="O4:O46" si="2">G4+N4</f>
        <v>98.840999999999994</v>
      </c>
    </row>
    <row r="5" spans="1:15" x14ac:dyDescent="0.15">
      <c r="A5" s="42">
        <v>2</v>
      </c>
      <c r="B5" s="105" t="s">
        <v>291</v>
      </c>
      <c r="C5" s="105" t="s">
        <v>292</v>
      </c>
      <c r="D5" s="43">
        <v>100</v>
      </c>
      <c r="E5" s="91">
        <v>86.91</v>
      </c>
      <c r="F5" s="42">
        <v>100</v>
      </c>
      <c r="G5" s="42">
        <f t="shared" si="0"/>
        <v>90.836999999999989</v>
      </c>
      <c r="H5" s="44"/>
      <c r="I5" s="44"/>
      <c r="J5" s="44">
        <v>2.5</v>
      </c>
      <c r="K5" s="44"/>
      <c r="L5" s="44"/>
      <c r="M5" s="44"/>
      <c r="N5" s="44">
        <f t="shared" si="1"/>
        <v>2.5</v>
      </c>
      <c r="O5" s="45">
        <f t="shared" si="2"/>
        <v>93.336999999999989</v>
      </c>
    </row>
    <row r="6" spans="1:15" x14ac:dyDescent="0.15">
      <c r="A6" s="42">
        <v>3</v>
      </c>
      <c r="B6" s="105" t="s">
        <v>293</v>
      </c>
      <c r="C6" s="105" t="s">
        <v>294</v>
      </c>
      <c r="D6" s="43">
        <v>100</v>
      </c>
      <c r="E6" s="91">
        <v>74.400000000000006</v>
      </c>
      <c r="F6" s="42">
        <v>100</v>
      </c>
      <c r="G6" s="42">
        <f t="shared" si="0"/>
        <v>82.08</v>
      </c>
      <c r="H6" s="44">
        <v>2</v>
      </c>
      <c r="I6" s="44"/>
      <c r="J6" s="44"/>
      <c r="K6" s="44"/>
      <c r="L6" s="44"/>
      <c r="M6" s="44"/>
      <c r="N6" s="44">
        <f t="shared" si="1"/>
        <v>2</v>
      </c>
      <c r="O6" s="45">
        <f t="shared" si="2"/>
        <v>84.08</v>
      </c>
    </row>
    <row r="7" spans="1:15" x14ac:dyDescent="0.15">
      <c r="A7" s="42">
        <v>4</v>
      </c>
      <c r="B7" s="105" t="s">
        <v>295</v>
      </c>
      <c r="C7" s="105" t="s">
        <v>296</v>
      </c>
      <c r="D7" s="43">
        <v>100</v>
      </c>
      <c r="E7" s="91">
        <v>75.73</v>
      </c>
      <c r="F7" s="42">
        <v>100</v>
      </c>
      <c r="G7" s="42">
        <f t="shared" si="0"/>
        <v>83.010999999999996</v>
      </c>
      <c r="H7" s="44"/>
      <c r="I7" s="44"/>
      <c r="J7" s="44"/>
      <c r="K7" s="44"/>
      <c r="L7" s="44"/>
      <c r="M7" s="44"/>
      <c r="N7" s="44">
        <f t="shared" si="1"/>
        <v>0</v>
      </c>
      <c r="O7" s="45">
        <f t="shared" si="2"/>
        <v>83.010999999999996</v>
      </c>
    </row>
    <row r="8" spans="1:15" x14ac:dyDescent="0.15">
      <c r="A8" s="42">
        <v>5</v>
      </c>
      <c r="B8" s="105" t="s">
        <v>297</v>
      </c>
      <c r="C8" s="105" t="s">
        <v>298</v>
      </c>
      <c r="D8" s="43">
        <v>100</v>
      </c>
      <c r="E8" s="92">
        <v>65.680000000000007</v>
      </c>
      <c r="F8" s="42">
        <v>100</v>
      </c>
      <c r="G8" s="42">
        <f t="shared" si="0"/>
        <v>75.975999999999999</v>
      </c>
      <c r="H8" s="44"/>
      <c r="I8" s="44"/>
      <c r="J8" s="44">
        <v>2.5</v>
      </c>
      <c r="K8" s="44"/>
      <c r="L8" s="44"/>
      <c r="M8" s="44"/>
      <c r="N8" s="44">
        <f t="shared" si="1"/>
        <v>2.5</v>
      </c>
      <c r="O8" s="45">
        <f t="shared" si="2"/>
        <v>78.475999999999999</v>
      </c>
    </row>
    <row r="9" spans="1:15" x14ac:dyDescent="0.15">
      <c r="A9" s="42">
        <v>6</v>
      </c>
      <c r="B9" s="105" t="s">
        <v>299</v>
      </c>
      <c r="C9" s="105" t="s">
        <v>300</v>
      </c>
      <c r="D9" s="43">
        <v>100</v>
      </c>
      <c r="E9" s="91">
        <v>86.89</v>
      </c>
      <c r="F9" s="42">
        <v>100</v>
      </c>
      <c r="G9" s="42">
        <f t="shared" si="0"/>
        <v>90.822999999999993</v>
      </c>
      <c r="H9" s="44"/>
      <c r="I9" s="44"/>
      <c r="J9" s="44">
        <v>2.5</v>
      </c>
      <c r="K9" s="44"/>
      <c r="L9" s="44"/>
      <c r="M9" s="44">
        <v>2</v>
      </c>
      <c r="N9" s="44">
        <f t="shared" si="1"/>
        <v>4.5</v>
      </c>
      <c r="O9" s="45">
        <f t="shared" si="2"/>
        <v>95.322999999999993</v>
      </c>
    </row>
    <row r="10" spans="1:15" x14ac:dyDescent="0.15">
      <c r="A10" s="42">
        <v>7</v>
      </c>
      <c r="B10" s="105" t="s">
        <v>301</v>
      </c>
      <c r="C10" s="105" t="s">
        <v>302</v>
      </c>
      <c r="D10" s="43">
        <v>100</v>
      </c>
      <c r="E10" s="91">
        <v>88.77</v>
      </c>
      <c r="F10" s="42">
        <v>100</v>
      </c>
      <c r="G10" s="42">
        <f t="shared" si="0"/>
        <v>92.138999999999996</v>
      </c>
      <c r="H10" s="44"/>
      <c r="I10" s="44"/>
      <c r="J10" s="44"/>
      <c r="K10" s="44"/>
      <c r="L10" s="44"/>
      <c r="M10" s="44"/>
      <c r="N10" s="44">
        <f t="shared" si="1"/>
        <v>0</v>
      </c>
      <c r="O10" s="45">
        <f t="shared" si="2"/>
        <v>92.138999999999996</v>
      </c>
    </row>
    <row r="11" spans="1:15" x14ac:dyDescent="0.15">
      <c r="A11" s="42">
        <v>8</v>
      </c>
      <c r="B11" s="105" t="s">
        <v>303</v>
      </c>
      <c r="C11" s="105" t="s">
        <v>304</v>
      </c>
      <c r="D11" s="43">
        <v>100</v>
      </c>
      <c r="E11" s="91">
        <v>81.73</v>
      </c>
      <c r="F11" s="42">
        <v>100</v>
      </c>
      <c r="G11" s="42">
        <f t="shared" si="0"/>
        <v>87.210999999999999</v>
      </c>
      <c r="H11" s="44">
        <v>3</v>
      </c>
      <c r="I11" s="44"/>
      <c r="J11" s="44"/>
      <c r="K11" s="44"/>
      <c r="L11" s="44"/>
      <c r="M11" s="44"/>
      <c r="N11" s="44">
        <f t="shared" si="1"/>
        <v>3</v>
      </c>
      <c r="O11" s="45">
        <f t="shared" si="2"/>
        <v>90.210999999999999</v>
      </c>
    </row>
    <row r="12" spans="1:15" x14ac:dyDescent="0.15">
      <c r="A12" s="42">
        <v>9</v>
      </c>
      <c r="B12" s="105" t="s">
        <v>305</v>
      </c>
      <c r="C12" s="105" t="s">
        <v>306</v>
      </c>
      <c r="D12" s="43">
        <v>100</v>
      </c>
      <c r="E12" s="92">
        <v>58.49</v>
      </c>
      <c r="F12" s="42">
        <v>100</v>
      </c>
      <c r="G12" s="42">
        <f t="shared" si="0"/>
        <v>70.942999999999998</v>
      </c>
      <c r="H12" s="44"/>
      <c r="I12" s="44"/>
      <c r="J12" s="44"/>
      <c r="K12" s="44"/>
      <c r="L12" s="44"/>
      <c r="M12" s="44"/>
      <c r="N12" s="44">
        <f t="shared" si="1"/>
        <v>0</v>
      </c>
      <c r="O12" s="45">
        <f t="shared" si="2"/>
        <v>70.942999999999998</v>
      </c>
    </row>
    <row r="13" spans="1:15" x14ac:dyDescent="0.15">
      <c r="A13" s="42">
        <v>10</v>
      </c>
      <c r="B13" s="105" t="s">
        <v>307</v>
      </c>
      <c r="C13" s="105" t="s">
        <v>308</v>
      </c>
      <c r="D13" s="43">
        <v>100</v>
      </c>
      <c r="E13" s="91">
        <v>85.86</v>
      </c>
      <c r="F13" s="42">
        <v>100</v>
      </c>
      <c r="G13" s="42">
        <f t="shared" si="0"/>
        <v>90.102000000000004</v>
      </c>
      <c r="H13" s="44">
        <v>1</v>
      </c>
      <c r="I13" s="44">
        <v>2.5</v>
      </c>
      <c r="J13" s="44">
        <v>2.5</v>
      </c>
      <c r="K13" s="44"/>
      <c r="L13" s="44"/>
      <c r="M13" s="44"/>
      <c r="N13" s="44">
        <f t="shared" si="1"/>
        <v>6</v>
      </c>
      <c r="O13" s="45">
        <f t="shared" si="2"/>
        <v>96.102000000000004</v>
      </c>
    </row>
    <row r="14" spans="1:15" x14ac:dyDescent="0.15">
      <c r="A14" s="42">
        <v>11</v>
      </c>
      <c r="B14" s="105" t="s">
        <v>309</v>
      </c>
      <c r="C14" s="105" t="s">
        <v>310</v>
      </c>
      <c r="D14" s="43">
        <v>100</v>
      </c>
      <c r="E14" s="91">
        <v>87.09</v>
      </c>
      <c r="F14" s="42">
        <v>100</v>
      </c>
      <c r="G14" s="42">
        <f t="shared" si="0"/>
        <v>90.962999999999994</v>
      </c>
      <c r="H14" s="44"/>
      <c r="I14" s="44"/>
      <c r="J14" s="44">
        <v>2.5</v>
      </c>
      <c r="K14" s="44"/>
      <c r="L14" s="44"/>
      <c r="M14" s="44"/>
      <c r="N14" s="44">
        <f t="shared" si="1"/>
        <v>2.5</v>
      </c>
      <c r="O14" s="45">
        <f t="shared" si="2"/>
        <v>93.462999999999994</v>
      </c>
    </row>
    <row r="15" spans="1:15" x14ac:dyDescent="0.15">
      <c r="A15" s="42">
        <v>12</v>
      </c>
      <c r="B15" s="105" t="s">
        <v>311</v>
      </c>
      <c r="C15" s="105" t="s">
        <v>312</v>
      </c>
      <c r="D15" s="43">
        <v>100</v>
      </c>
      <c r="E15" s="91">
        <v>84.67</v>
      </c>
      <c r="F15" s="42">
        <v>100</v>
      </c>
      <c r="G15" s="42">
        <f t="shared" si="0"/>
        <v>89.269000000000005</v>
      </c>
      <c r="H15" s="44"/>
      <c r="I15" s="44">
        <v>2.5</v>
      </c>
      <c r="J15" s="44"/>
      <c r="K15" s="44"/>
      <c r="L15" s="44"/>
      <c r="M15" s="44"/>
      <c r="N15" s="44">
        <f t="shared" si="1"/>
        <v>2.5</v>
      </c>
      <c r="O15" s="45">
        <f t="shared" si="2"/>
        <v>91.769000000000005</v>
      </c>
    </row>
    <row r="16" spans="1:15" x14ac:dyDescent="0.15">
      <c r="A16" s="42">
        <v>13</v>
      </c>
      <c r="B16" s="105" t="s">
        <v>313</v>
      </c>
      <c r="C16" s="105" t="s">
        <v>314</v>
      </c>
      <c r="D16" s="43">
        <v>100</v>
      </c>
      <c r="E16" s="91">
        <v>81.11</v>
      </c>
      <c r="F16" s="42">
        <v>100</v>
      </c>
      <c r="G16" s="42">
        <f t="shared" si="0"/>
        <v>86.776999999999987</v>
      </c>
      <c r="H16" s="44">
        <v>2</v>
      </c>
      <c r="I16" s="44"/>
      <c r="J16" s="44"/>
      <c r="K16" s="44"/>
      <c r="L16" s="44"/>
      <c r="M16" s="44"/>
      <c r="N16" s="44">
        <f t="shared" si="1"/>
        <v>2</v>
      </c>
      <c r="O16" s="45">
        <f t="shared" si="2"/>
        <v>88.776999999999987</v>
      </c>
    </row>
    <row r="17" spans="1:15" x14ac:dyDescent="0.15">
      <c r="A17" s="42">
        <v>14</v>
      </c>
      <c r="B17" s="105" t="s">
        <v>315</v>
      </c>
      <c r="C17" s="105" t="s">
        <v>316</v>
      </c>
      <c r="D17" s="43">
        <v>100</v>
      </c>
      <c r="E17" s="91">
        <v>86.36</v>
      </c>
      <c r="F17" s="42">
        <v>100</v>
      </c>
      <c r="G17" s="42">
        <f t="shared" si="0"/>
        <v>90.451999999999998</v>
      </c>
      <c r="H17" s="44"/>
      <c r="I17" s="44"/>
      <c r="J17" s="44">
        <v>2.5</v>
      </c>
      <c r="K17" s="44"/>
      <c r="L17" s="44"/>
      <c r="M17" s="44">
        <v>2</v>
      </c>
      <c r="N17" s="44">
        <f t="shared" si="1"/>
        <v>4.5</v>
      </c>
      <c r="O17" s="45">
        <f t="shared" si="2"/>
        <v>94.951999999999998</v>
      </c>
    </row>
    <row r="18" spans="1:15" x14ac:dyDescent="0.15">
      <c r="A18" s="42">
        <v>15</v>
      </c>
      <c r="B18" s="105" t="s">
        <v>317</v>
      </c>
      <c r="C18" s="105" t="s">
        <v>318</v>
      </c>
      <c r="D18" s="43">
        <v>100</v>
      </c>
      <c r="E18" s="91">
        <v>81.09</v>
      </c>
      <c r="F18" s="42">
        <v>100</v>
      </c>
      <c r="G18" s="42">
        <f t="shared" si="0"/>
        <v>86.763000000000005</v>
      </c>
      <c r="H18" s="44"/>
      <c r="I18" s="44">
        <v>1</v>
      </c>
      <c r="J18" s="44">
        <v>2.5</v>
      </c>
      <c r="K18" s="44"/>
      <c r="L18" s="44"/>
      <c r="M18" s="44">
        <v>2</v>
      </c>
      <c r="N18" s="44">
        <f t="shared" si="1"/>
        <v>5.5</v>
      </c>
      <c r="O18" s="45">
        <f t="shared" si="2"/>
        <v>92.263000000000005</v>
      </c>
    </row>
    <row r="19" spans="1:15" x14ac:dyDescent="0.15">
      <c r="A19" s="42">
        <v>16</v>
      </c>
      <c r="B19" s="105" t="s">
        <v>319</v>
      </c>
      <c r="C19" s="105" t="s">
        <v>320</v>
      </c>
      <c r="D19" s="43">
        <v>100</v>
      </c>
      <c r="E19" s="91">
        <v>82.89</v>
      </c>
      <c r="F19" s="42">
        <v>100</v>
      </c>
      <c r="G19" s="42">
        <f t="shared" si="0"/>
        <v>88.022999999999996</v>
      </c>
      <c r="H19" s="44"/>
      <c r="I19" s="44"/>
      <c r="J19" s="44">
        <v>2.5</v>
      </c>
      <c r="K19" s="44"/>
      <c r="L19" s="44"/>
      <c r="M19" s="44"/>
      <c r="N19" s="44">
        <f t="shared" si="1"/>
        <v>2.5</v>
      </c>
      <c r="O19" s="45">
        <f t="shared" si="2"/>
        <v>90.522999999999996</v>
      </c>
    </row>
    <row r="20" spans="1:15" x14ac:dyDescent="0.15">
      <c r="A20" s="42">
        <v>17</v>
      </c>
      <c r="B20" s="105" t="s">
        <v>321</v>
      </c>
      <c r="C20" s="105" t="s">
        <v>322</v>
      </c>
      <c r="D20" s="43">
        <v>100</v>
      </c>
      <c r="E20" s="91">
        <v>82.38</v>
      </c>
      <c r="F20" s="42">
        <v>100</v>
      </c>
      <c r="G20" s="42">
        <f t="shared" si="0"/>
        <v>87.665999999999997</v>
      </c>
      <c r="H20" s="44"/>
      <c r="I20" s="44"/>
      <c r="J20" s="44"/>
      <c r="K20" s="44"/>
      <c r="L20" s="44"/>
      <c r="M20" s="44"/>
      <c r="N20" s="44">
        <f t="shared" si="1"/>
        <v>0</v>
      </c>
      <c r="O20" s="45">
        <f t="shared" si="2"/>
        <v>87.665999999999997</v>
      </c>
    </row>
    <row r="21" spans="1:15" x14ac:dyDescent="0.15">
      <c r="A21" s="42">
        <v>18</v>
      </c>
      <c r="B21" s="105" t="s">
        <v>323</v>
      </c>
      <c r="C21" s="105" t="s">
        <v>324</v>
      </c>
      <c r="D21" s="43">
        <v>100</v>
      </c>
      <c r="E21" s="91">
        <v>77.55</v>
      </c>
      <c r="F21" s="42">
        <v>100</v>
      </c>
      <c r="G21" s="42">
        <f t="shared" si="0"/>
        <v>84.284999999999997</v>
      </c>
      <c r="H21" s="44"/>
      <c r="I21" s="44"/>
      <c r="J21" s="44"/>
      <c r="K21" s="44"/>
      <c r="L21" s="44"/>
      <c r="M21" s="44"/>
      <c r="N21" s="44">
        <f t="shared" si="1"/>
        <v>0</v>
      </c>
      <c r="O21" s="45">
        <f t="shared" si="2"/>
        <v>84.284999999999997</v>
      </c>
    </row>
    <row r="22" spans="1:15" x14ac:dyDescent="0.15">
      <c r="A22" s="42">
        <v>19</v>
      </c>
      <c r="B22" s="105" t="s">
        <v>325</v>
      </c>
      <c r="C22" s="105" t="s">
        <v>326</v>
      </c>
      <c r="D22" s="43">
        <v>100</v>
      </c>
      <c r="E22" s="91">
        <v>82.82</v>
      </c>
      <c r="F22" s="42">
        <v>100</v>
      </c>
      <c r="G22" s="42">
        <f t="shared" si="0"/>
        <v>87.97399999999999</v>
      </c>
      <c r="H22" s="44"/>
      <c r="I22" s="44"/>
      <c r="J22" s="44"/>
      <c r="K22" s="44"/>
      <c r="L22" s="44"/>
      <c r="M22" s="44"/>
      <c r="N22" s="44">
        <f t="shared" si="1"/>
        <v>0</v>
      </c>
      <c r="O22" s="45">
        <f t="shared" si="2"/>
        <v>87.97399999999999</v>
      </c>
    </row>
    <row r="23" spans="1:15" x14ac:dyDescent="0.15">
      <c r="A23" s="42">
        <v>20</v>
      </c>
      <c r="B23" s="105" t="s">
        <v>327</v>
      </c>
      <c r="C23" s="105" t="s">
        <v>328</v>
      </c>
      <c r="D23" s="43">
        <v>100</v>
      </c>
      <c r="E23" s="91">
        <v>84.09</v>
      </c>
      <c r="F23" s="42">
        <v>100</v>
      </c>
      <c r="G23" s="42">
        <f t="shared" si="0"/>
        <v>88.863</v>
      </c>
      <c r="H23" s="44">
        <v>2</v>
      </c>
      <c r="I23" s="44"/>
      <c r="J23" s="44"/>
      <c r="K23" s="44"/>
      <c r="L23" s="44"/>
      <c r="M23" s="44"/>
      <c r="N23" s="44">
        <f t="shared" si="1"/>
        <v>2</v>
      </c>
      <c r="O23" s="45">
        <f t="shared" si="2"/>
        <v>90.863</v>
      </c>
    </row>
    <row r="24" spans="1:15" x14ac:dyDescent="0.15">
      <c r="A24" s="42">
        <v>21</v>
      </c>
      <c r="B24" s="105" t="s">
        <v>329</v>
      </c>
      <c r="C24" s="105" t="s">
        <v>330</v>
      </c>
      <c r="D24" s="43">
        <v>100</v>
      </c>
      <c r="E24" s="91">
        <v>80.73</v>
      </c>
      <c r="F24" s="42">
        <v>100</v>
      </c>
      <c r="G24" s="42">
        <f t="shared" si="0"/>
        <v>86.510999999999996</v>
      </c>
      <c r="H24" s="44">
        <v>2</v>
      </c>
      <c r="I24" s="44"/>
      <c r="J24" s="44">
        <v>2.5</v>
      </c>
      <c r="K24" s="44"/>
      <c r="L24" s="44"/>
      <c r="M24" s="44"/>
      <c r="N24" s="44">
        <f t="shared" si="1"/>
        <v>4.5</v>
      </c>
      <c r="O24" s="45">
        <f t="shared" si="2"/>
        <v>91.010999999999996</v>
      </c>
    </row>
    <row r="25" spans="1:15" x14ac:dyDescent="0.15">
      <c r="A25" s="42">
        <v>22</v>
      </c>
      <c r="B25" s="105" t="s">
        <v>331</v>
      </c>
      <c r="C25" s="105" t="s">
        <v>332</v>
      </c>
      <c r="D25" s="43">
        <v>100</v>
      </c>
      <c r="E25" s="91">
        <v>85.66</v>
      </c>
      <c r="F25" s="42">
        <v>100</v>
      </c>
      <c r="G25" s="42">
        <f t="shared" si="0"/>
        <v>89.961999999999989</v>
      </c>
      <c r="H25" s="44"/>
      <c r="I25" s="44">
        <v>1</v>
      </c>
      <c r="J25" s="44">
        <v>2.5</v>
      </c>
      <c r="K25" s="44">
        <v>1</v>
      </c>
      <c r="L25" s="44"/>
      <c r="M25" s="44"/>
      <c r="N25" s="44">
        <f t="shared" si="1"/>
        <v>4.5</v>
      </c>
      <c r="O25" s="45">
        <f t="shared" si="2"/>
        <v>94.461999999999989</v>
      </c>
    </row>
    <row r="26" spans="1:15" x14ac:dyDescent="0.15">
      <c r="A26" s="42">
        <v>23</v>
      </c>
      <c r="B26" s="105" t="s">
        <v>333</v>
      </c>
      <c r="C26" s="105" t="s">
        <v>334</v>
      </c>
      <c r="D26" s="43">
        <v>100</v>
      </c>
      <c r="E26" s="91">
        <v>83.68</v>
      </c>
      <c r="F26" s="42">
        <v>100</v>
      </c>
      <c r="G26" s="42">
        <f t="shared" si="0"/>
        <v>88.575999999999993</v>
      </c>
      <c r="H26" s="44"/>
      <c r="I26" s="44"/>
      <c r="J26" s="44">
        <v>2.5</v>
      </c>
      <c r="K26" s="44"/>
      <c r="L26" s="44"/>
      <c r="M26" s="44"/>
      <c r="N26" s="44">
        <f t="shared" si="1"/>
        <v>2.5</v>
      </c>
      <c r="O26" s="45">
        <f t="shared" si="2"/>
        <v>91.075999999999993</v>
      </c>
    </row>
    <row r="27" spans="1:15" x14ac:dyDescent="0.15">
      <c r="A27" s="42">
        <v>24</v>
      </c>
      <c r="B27" s="105" t="s">
        <v>335</v>
      </c>
      <c r="C27" s="105" t="s">
        <v>336</v>
      </c>
      <c r="D27" s="43">
        <v>100</v>
      </c>
      <c r="E27" s="91">
        <v>89.55</v>
      </c>
      <c r="F27" s="42">
        <v>100</v>
      </c>
      <c r="G27" s="42">
        <f t="shared" si="0"/>
        <v>92.685000000000002</v>
      </c>
      <c r="H27" s="44">
        <v>12</v>
      </c>
      <c r="I27" s="44">
        <v>2.5</v>
      </c>
      <c r="J27" s="44">
        <v>3</v>
      </c>
      <c r="K27" s="44"/>
      <c r="L27" s="44"/>
      <c r="M27" s="44"/>
      <c r="N27" s="44">
        <f t="shared" si="1"/>
        <v>17.5</v>
      </c>
      <c r="O27" s="45">
        <f t="shared" si="2"/>
        <v>110.185</v>
      </c>
    </row>
    <row r="28" spans="1:15" x14ac:dyDescent="0.15">
      <c r="A28" s="42">
        <v>25</v>
      </c>
      <c r="B28" s="105" t="s">
        <v>337</v>
      </c>
      <c r="C28" s="105" t="s">
        <v>338</v>
      </c>
      <c r="D28" s="43">
        <v>100</v>
      </c>
      <c r="E28" s="91">
        <v>83.23</v>
      </c>
      <c r="F28" s="42">
        <v>100</v>
      </c>
      <c r="G28" s="42">
        <f t="shared" si="0"/>
        <v>88.260999999999996</v>
      </c>
      <c r="H28" s="44"/>
      <c r="I28" s="44"/>
      <c r="J28" s="44"/>
      <c r="K28" s="44"/>
      <c r="L28" s="44"/>
      <c r="M28" s="44"/>
      <c r="N28" s="44">
        <f t="shared" si="1"/>
        <v>0</v>
      </c>
      <c r="O28" s="45">
        <f t="shared" si="2"/>
        <v>88.260999999999996</v>
      </c>
    </row>
    <row r="29" spans="1:15" x14ac:dyDescent="0.15">
      <c r="A29" s="42">
        <v>26</v>
      </c>
      <c r="B29" s="105" t="s">
        <v>339</v>
      </c>
      <c r="C29" s="105" t="s">
        <v>340</v>
      </c>
      <c r="D29" s="43">
        <v>100</v>
      </c>
      <c r="E29" s="91">
        <v>89.68</v>
      </c>
      <c r="F29" s="42">
        <v>100</v>
      </c>
      <c r="G29" s="42">
        <f t="shared" si="0"/>
        <v>92.77600000000001</v>
      </c>
      <c r="H29" s="44"/>
      <c r="I29" s="44">
        <v>1.5</v>
      </c>
      <c r="J29" s="44">
        <v>3</v>
      </c>
      <c r="K29" s="44"/>
      <c r="L29" s="44"/>
      <c r="M29" s="44"/>
      <c r="N29" s="44">
        <f t="shared" si="1"/>
        <v>4.5</v>
      </c>
      <c r="O29" s="45">
        <f t="shared" si="2"/>
        <v>97.27600000000001</v>
      </c>
    </row>
    <row r="30" spans="1:15" x14ac:dyDescent="0.15">
      <c r="A30" s="42">
        <v>27</v>
      </c>
      <c r="B30" s="105" t="s">
        <v>341</v>
      </c>
      <c r="C30" s="105" t="s">
        <v>342</v>
      </c>
      <c r="D30" s="43">
        <v>100</v>
      </c>
      <c r="E30" s="91">
        <v>86.32</v>
      </c>
      <c r="F30" s="42">
        <v>100</v>
      </c>
      <c r="G30" s="42">
        <f t="shared" si="0"/>
        <v>90.423999999999992</v>
      </c>
      <c r="H30" s="44"/>
      <c r="I30" s="44">
        <v>1</v>
      </c>
      <c r="J30" s="44"/>
      <c r="K30" s="44"/>
      <c r="L30" s="44"/>
      <c r="M30" s="44"/>
      <c r="N30" s="44">
        <f t="shared" si="1"/>
        <v>1</v>
      </c>
      <c r="O30" s="45">
        <f t="shared" si="2"/>
        <v>91.423999999999992</v>
      </c>
    </row>
    <row r="31" spans="1:15" x14ac:dyDescent="0.15">
      <c r="A31" s="42">
        <v>28</v>
      </c>
      <c r="B31" s="105" t="s">
        <v>343</v>
      </c>
      <c r="C31" s="105" t="s">
        <v>344</v>
      </c>
      <c r="D31" s="43">
        <v>100</v>
      </c>
      <c r="E31" s="91">
        <v>88.77</v>
      </c>
      <c r="F31" s="42">
        <v>100</v>
      </c>
      <c r="G31" s="42">
        <f t="shared" si="0"/>
        <v>92.138999999999996</v>
      </c>
      <c r="H31" s="44">
        <v>1.4</v>
      </c>
      <c r="I31" s="44">
        <v>1.5</v>
      </c>
      <c r="J31" s="44">
        <v>3</v>
      </c>
      <c r="K31" s="44"/>
      <c r="L31" s="44"/>
      <c r="M31" s="44"/>
      <c r="N31" s="44">
        <f t="shared" si="1"/>
        <v>5.9</v>
      </c>
      <c r="O31" s="45">
        <f t="shared" si="2"/>
        <v>98.039000000000001</v>
      </c>
    </row>
    <row r="32" spans="1:15" x14ac:dyDescent="0.15">
      <c r="A32" s="42">
        <v>29</v>
      </c>
      <c r="B32" s="105" t="s">
        <v>345</v>
      </c>
      <c r="C32" s="105" t="s">
        <v>346</v>
      </c>
      <c r="D32" s="43">
        <v>100</v>
      </c>
      <c r="E32" s="91">
        <v>87.86</v>
      </c>
      <c r="F32" s="42">
        <v>100</v>
      </c>
      <c r="G32" s="42">
        <f t="shared" si="0"/>
        <v>91.501999999999995</v>
      </c>
      <c r="H32" s="44"/>
      <c r="I32" s="44">
        <v>2.5</v>
      </c>
      <c r="J32" s="44">
        <v>3</v>
      </c>
      <c r="K32" s="44"/>
      <c r="L32" s="44"/>
      <c r="M32" s="44"/>
      <c r="N32" s="44">
        <f t="shared" si="1"/>
        <v>5.5</v>
      </c>
      <c r="O32" s="45">
        <f t="shared" si="2"/>
        <v>97.001999999999995</v>
      </c>
    </row>
    <row r="33" spans="1:15" x14ac:dyDescent="0.15">
      <c r="A33" s="42">
        <v>30</v>
      </c>
      <c r="B33" s="105" t="s">
        <v>347</v>
      </c>
      <c r="C33" s="105" t="s">
        <v>348</v>
      </c>
      <c r="D33" s="43">
        <v>100</v>
      </c>
      <c r="E33" s="91">
        <v>82.82</v>
      </c>
      <c r="F33" s="42">
        <v>100</v>
      </c>
      <c r="G33" s="42">
        <f t="shared" si="0"/>
        <v>87.97399999999999</v>
      </c>
      <c r="H33" s="44">
        <v>2</v>
      </c>
      <c r="I33" s="44"/>
      <c r="J33" s="44">
        <v>3</v>
      </c>
      <c r="K33" s="44"/>
      <c r="L33" s="44"/>
      <c r="M33" s="44"/>
      <c r="N33" s="44">
        <f t="shared" si="1"/>
        <v>5</v>
      </c>
      <c r="O33" s="45">
        <f t="shared" si="2"/>
        <v>92.97399999999999</v>
      </c>
    </row>
    <row r="34" spans="1:15" x14ac:dyDescent="0.15">
      <c r="A34" s="42">
        <v>31</v>
      </c>
      <c r="B34" s="105" t="s">
        <v>349</v>
      </c>
      <c r="C34" s="105" t="s">
        <v>350</v>
      </c>
      <c r="D34" s="43">
        <v>100</v>
      </c>
      <c r="E34" s="91">
        <v>86.11</v>
      </c>
      <c r="F34" s="42">
        <v>100</v>
      </c>
      <c r="G34" s="42">
        <f t="shared" si="0"/>
        <v>90.276999999999987</v>
      </c>
      <c r="H34" s="44"/>
      <c r="I34" s="44"/>
      <c r="J34" s="44">
        <v>2.5</v>
      </c>
      <c r="K34" s="44"/>
      <c r="L34" s="44"/>
      <c r="M34" s="44"/>
      <c r="N34" s="44">
        <f t="shared" si="1"/>
        <v>2.5</v>
      </c>
      <c r="O34" s="45">
        <f t="shared" si="2"/>
        <v>92.776999999999987</v>
      </c>
    </row>
    <row r="35" spans="1:15" x14ac:dyDescent="0.15">
      <c r="A35" s="42">
        <v>32</v>
      </c>
      <c r="B35" s="105" t="s">
        <v>351</v>
      </c>
      <c r="C35" s="105" t="s">
        <v>352</v>
      </c>
      <c r="D35" s="43">
        <v>100</v>
      </c>
      <c r="E35" s="91">
        <v>85.14</v>
      </c>
      <c r="F35" s="42">
        <v>100</v>
      </c>
      <c r="G35" s="42">
        <f t="shared" si="0"/>
        <v>89.597999999999999</v>
      </c>
      <c r="H35" s="44"/>
      <c r="I35" s="44"/>
      <c r="J35" s="44">
        <v>2.5</v>
      </c>
      <c r="K35" s="44"/>
      <c r="L35" s="44"/>
      <c r="M35" s="44"/>
      <c r="N35" s="44">
        <f t="shared" si="1"/>
        <v>2.5</v>
      </c>
      <c r="O35" s="45">
        <f t="shared" si="2"/>
        <v>92.097999999999999</v>
      </c>
    </row>
    <row r="36" spans="1:15" x14ac:dyDescent="0.15">
      <c r="A36" s="42">
        <v>33</v>
      </c>
      <c r="B36" s="105" t="s">
        <v>353</v>
      </c>
      <c r="C36" s="105" t="s">
        <v>354</v>
      </c>
      <c r="D36" s="43">
        <v>100</v>
      </c>
      <c r="E36" s="91">
        <v>80.86</v>
      </c>
      <c r="F36" s="42">
        <v>100</v>
      </c>
      <c r="G36" s="42">
        <f t="shared" si="0"/>
        <v>86.602000000000004</v>
      </c>
      <c r="H36" s="44"/>
      <c r="I36" s="44"/>
      <c r="J36" s="44"/>
      <c r="K36" s="44"/>
      <c r="L36" s="44"/>
      <c r="M36" s="44"/>
      <c r="N36" s="44">
        <f t="shared" si="1"/>
        <v>0</v>
      </c>
      <c r="O36" s="45">
        <f t="shared" si="2"/>
        <v>86.602000000000004</v>
      </c>
    </row>
    <row r="37" spans="1:15" x14ac:dyDescent="0.15">
      <c r="A37" s="42">
        <v>34</v>
      </c>
      <c r="B37" s="105" t="s">
        <v>355</v>
      </c>
      <c r="C37" s="105" t="s">
        <v>356</v>
      </c>
      <c r="D37" s="43">
        <v>100</v>
      </c>
      <c r="E37" s="91">
        <v>77.5</v>
      </c>
      <c r="F37" s="42">
        <v>100</v>
      </c>
      <c r="G37" s="42">
        <f t="shared" si="0"/>
        <v>84.25</v>
      </c>
      <c r="H37" s="44"/>
      <c r="I37" s="44"/>
      <c r="J37" s="44"/>
      <c r="K37" s="44"/>
      <c r="L37" s="44"/>
      <c r="M37" s="44"/>
      <c r="N37" s="44">
        <f t="shared" si="1"/>
        <v>0</v>
      </c>
      <c r="O37" s="45">
        <f t="shared" si="2"/>
        <v>84.25</v>
      </c>
    </row>
    <row r="38" spans="1:15" x14ac:dyDescent="0.15">
      <c r="A38" s="42">
        <v>35</v>
      </c>
      <c r="B38" s="105" t="s">
        <v>357</v>
      </c>
      <c r="C38" s="105" t="s">
        <v>358</v>
      </c>
      <c r="D38" s="43">
        <v>100</v>
      </c>
      <c r="E38" s="91">
        <v>83.78</v>
      </c>
      <c r="F38" s="42">
        <v>100</v>
      </c>
      <c r="G38" s="42">
        <f t="shared" si="0"/>
        <v>88.645999999999987</v>
      </c>
      <c r="H38" s="44"/>
      <c r="I38" s="44"/>
      <c r="J38" s="44">
        <v>2.5</v>
      </c>
      <c r="K38" s="44"/>
      <c r="L38" s="44"/>
      <c r="M38" s="44"/>
      <c r="N38" s="44">
        <f t="shared" si="1"/>
        <v>2.5</v>
      </c>
      <c r="O38" s="45">
        <f t="shared" si="2"/>
        <v>91.145999999999987</v>
      </c>
    </row>
    <row r="39" spans="1:15" x14ac:dyDescent="0.15">
      <c r="A39" s="42">
        <v>36</v>
      </c>
      <c r="B39" s="105" t="s">
        <v>359</v>
      </c>
      <c r="C39" s="105" t="s">
        <v>360</v>
      </c>
      <c r="D39" s="43">
        <v>100</v>
      </c>
      <c r="E39" s="91">
        <v>81.91</v>
      </c>
      <c r="F39" s="42">
        <v>100</v>
      </c>
      <c r="G39" s="42">
        <f t="shared" si="0"/>
        <v>87.336999999999989</v>
      </c>
      <c r="H39" s="44">
        <v>4</v>
      </c>
      <c r="I39" s="44">
        <v>2.5</v>
      </c>
      <c r="J39" s="44"/>
      <c r="K39" s="44"/>
      <c r="L39" s="44"/>
      <c r="M39" s="44"/>
      <c r="N39" s="44">
        <f t="shared" si="1"/>
        <v>6.5</v>
      </c>
      <c r="O39" s="45">
        <f t="shared" si="2"/>
        <v>93.836999999999989</v>
      </c>
    </row>
    <row r="40" spans="1:15" x14ac:dyDescent="0.15">
      <c r="A40" s="42">
        <v>37</v>
      </c>
      <c r="B40" s="105" t="s">
        <v>361</v>
      </c>
      <c r="C40" s="105" t="s">
        <v>362</v>
      </c>
      <c r="D40" s="43">
        <v>100</v>
      </c>
      <c r="E40" s="91">
        <v>77</v>
      </c>
      <c r="F40" s="42">
        <v>100</v>
      </c>
      <c r="G40" s="42">
        <f t="shared" si="0"/>
        <v>83.9</v>
      </c>
      <c r="H40" s="44"/>
      <c r="I40" s="44"/>
      <c r="J40" s="44"/>
      <c r="K40" s="44"/>
      <c r="L40" s="44"/>
      <c r="M40" s="44"/>
      <c r="N40" s="44">
        <f t="shared" si="1"/>
        <v>0</v>
      </c>
      <c r="O40" s="45">
        <f t="shared" si="2"/>
        <v>83.9</v>
      </c>
    </row>
    <row r="41" spans="1:15" x14ac:dyDescent="0.15">
      <c r="A41" s="42">
        <v>38</v>
      </c>
      <c r="B41" s="105" t="s">
        <v>363</v>
      </c>
      <c r="C41" s="108" t="s">
        <v>364</v>
      </c>
      <c r="D41" s="43">
        <v>100</v>
      </c>
      <c r="E41" s="91">
        <v>74.89</v>
      </c>
      <c r="F41" s="42">
        <v>100</v>
      </c>
      <c r="G41" s="42">
        <f t="shared" si="0"/>
        <v>82.423000000000002</v>
      </c>
      <c r="H41" s="46"/>
      <c r="I41" s="46"/>
      <c r="J41" s="46">
        <v>2.5</v>
      </c>
      <c r="K41" s="46">
        <v>1</v>
      </c>
      <c r="L41" s="46"/>
      <c r="M41" s="46"/>
      <c r="N41" s="44">
        <f t="shared" si="1"/>
        <v>3.5</v>
      </c>
      <c r="O41" s="45">
        <f t="shared" si="2"/>
        <v>85.923000000000002</v>
      </c>
    </row>
    <row r="42" spans="1:15" x14ac:dyDescent="0.15">
      <c r="A42" s="42">
        <v>39</v>
      </c>
      <c r="B42" s="105" t="s">
        <v>365</v>
      </c>
      <c r="C42" s="105" t="s">
        <v>366</v>
      </c>
      <c r="D42" s="43">
        <v>100</v>
      </c>
      <c r="E42" s="91">
        <v>86</v>
      </c>
      <c r="F42" s="42">
        <v>100</v>
      </c>
      <c r="G42" s="42">
        <f t="shared" si="0"/>
        <v>90.199999999999989</v>
      </c>
      <c r="H42" s="44"/>
      <c r="I42" s="44"/>
      <c r="J42" s="44"/>
      <c r="K42" s="44"/>
      <c r="L42" s="44"/>
      <c r="M42" s="44"/>
      <c r="N42" s="44">
        <f t="shared" si="1"/>
        <v>0</v>
      </c>
      <c r="O42" s="45">
        <f t="shared" si="2"/>
        <v>90.199999999999989</v>
      </c>
    </row>
    <row r="43" spans="1:15" x14ac:dyDescent="0.15">
      <c r="A43" s="42">
        <v>40</v>
      </c>
      <c r="B43" s="105" t="s">
        <v>367</v>
      </c>
      <c r="C43" s="105" t="s">
        <v>368</v>
      </c>
      <c r="D43" s="43">
        <v>100</v>
      </c>
      <c r="E43" s="91">
        <v>85.18</v>
      </c>
      <c r="F43" s="42">
        <v>100</v>
      </c>
      <c r="G43" s="42">
        <f t="shared" si="0"/>
        <v>89.626000000000005</v>
      </c>
      <c r="H43" s="44"/>
      <c r="I43" s="44"/>
      <c r="J43" s="44">
        <v>2.5</v>
      </c>
      <c r="K43" s="44"/>
      <c r="L43" s="44"/>
      <c r="M43" s="44"/>
      <c r="N43" s="44">
        <f t="shared" si="1"/>
        <v>2.5</v>
      </c>
      <c r="O43" s="45">
        <f t="shared" si="2"/>
        <v>92.126000000000005</v>
      </c>
    </row>
    <row r="44" spans="1:15" x14ac:dyDescent="0.15">
      <c r="A44" s="42">
        <v>41</v>
      </c>
      <c r="B44" s="105" t="s">
        <v>369</v>
      </c>
      <c r="C44" s="105" t="s">
        <v>370</v>
      </c>
      <c r="D44" s="43">
        <v>100</v>
      </c>
      <c r="E44" s="91">
        <v>88.91</v>
      </c>
      <c r="F44" s="42">
        <v>100</v>
      </c>
      <c r="G44" s="42">
        <f t="shared" si="0"/>
        <v>92.236999999999995</v>
      </c>
      <c r="H44" s="44"/>
      <c r="I44" s="44">
        <v>3</v>
      </c>
      <c r="J44" s="44"/>
      <c r="K44" s="44"/>
      <c r="L44" s="44"/>
      <c r="M44" s="44"/>
      <c r="N44" s="44">
        <f t="shared" si="1"/>
        <v>3</v>
      </c>
      <c r="O44" s="45">
        <f t="shared" si="2"/>
        <v>95.236999999999995</v>
      </c>
    </row>
    <row r="45" spans="1:15" x14ac:dyDescent="0.15">
      <c r="A45" s="42">
        <v>42</v>
      </c>
      <c r="B45" s="105" t="s">
        <v>371</v>
      </c>
      <c r="C45" s="105" t="s">
        <v>372</v>
      </c>
      <c r="D45" s="43">
        <v>100</v>
      </c>
      <c r="E45" s="91">
        <v>82.48</v>
      </c>
      <c r="F45" s="42">
        <v>100</v>
      </c>
      <c r="G45" s="42">
        <f t="shared" si="0"/>
        <v>87.73599999999999</v>
      </c>
      <c r="H45" s="44"/>
      <c r="I45" s="44"/>
      <c r="J45" s="44"/>
      <c r="K45" s="44"/>
      <c r="L45" s="44"/>
      <c r="M45" s="44"/>
      <c r="N45" s="44">
        <f t="shared" si="1"/>
        <v>0</v>
      </c>
      <c r="O45" s="45">
        <f t="shared" si="2"/>
        <v>87.73599999999999</v>
      </c>
    </row>
    <row r="46" spans="1:15" x14ac:dyDescent="0.15">
      <c r="A46" s="42">
        <v>43</v>
      </c>
      <c r="B46" s="105" t="s">
        <v>373</v>
      </c>
      <c r="C46" s="105" t="s">
        <v>374</v>
      </c>
      <c r="D46" s="43">
        <v>100</v>
      </c>
      <c r="E46" s="91">
        <v>77.36</v>
      </c>
      <c r="F46" s="42">
        <v>100</v>
      </c>
      <c r="G46" s="42">
        <f t="shared" si="0"/>
        <v>84.151999999999987</v>
      </c>
      <c r="H46" s="44"/>
      <c r="I46" s="44">
        <v>1.5</v>
      </c>
      <c r="J46" s="44"/>
      <c r="K46" s="44"/>
      <c r="L46" s="44"/>
      <c r="M46" s="44"/>
      <c r="N46" s="44">
        <f t="shared" si="1"/>
        <v>1.5</v>
      </c>
      <c r="O46" s="45">
        <f t="shared" si="2"/>
        <v>85.651999999999987</v>
      </c>
    </row>
  </sheetData>
  <autoFilter ref="A3:O3">
    <sortState ref="A5:O46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9"/>
  <sheetViews>
    <sheetView tabSelected="1" workbookViewId="0">
      <selection activeCell="Q13" sqref="Q13"/>
    </sheetView>
  </sheetViews>
  <sheetFormatPr defaultRowHeight="13.5" x14ac:dyDescent="0.15"/>
  <cols>
    <col min="1" max="2" width="9" style="41"/>
    <col min="3" max="3" width="11.25" style="41" bestFit="1" customWidth="1"/>
    <col min="4" max="4" width="9" style="41"/>
    <col min="5" max="5" width="9" style="110"/>
    <col min="6" max="16384" width="9" style="41"/>
  </cols>
  <sheetData>
    <row r="1" spans="1:15" ht="18.75" x14ac:dyDescent="0.15">
      <c r="A1" s="125" t="s">
        <v>375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15" x14ac:dyDescent="0.15">
      <c r="A2" s="128" t="s">
        <v>1</v>
      </c>
      <c r="B2" s="128" t="s">
        <v>2</v>
      </c>
      <c r="C2" s="128" t="s">
        <v>3</v>
      </c>
      <c r="D2" s="130" t="s">
        <v>4</v>
      </c>
      <c r="E2" s="131"/>
      <c r="F2" s="131"/>
      <c r="G2" s="132"/>
      <c r="H2" s="130" t="s">
        <v>5</v>
      </c>
      <c r="I2" s="131"/>
      <c r="J2" s="131"/>
      <c r="K2" s="131"/>
      <c r="L2" s="131"/>
      <c r="M2" s="131"/>
      <c r="N2" s="132"/>
      <c r="O2" s="128" t="s">
        <v>6</v>
      </c>
    </row>
    <row r="3" spans="1:15" ht="84" x14ac:dyDescent="0.15">
      <c r="A3" s="129"/>
      <c r="B3" s="129"/>
      <c r="C3" s="129"/>
      <c r="D3" s="47" t="s">
        <v>7</v>
      </c>
      <c r="E3" s="109" t="s">
        <v>8</v>
      </c>
      <c r="F3" s="47" t="s">
        <v>9</v>
      </c>
      <c r="G3" s="47" t="s">
        <v>10</v>
      </c>
      <c r="H3" s="47" t="s">
        <v>11</v>
      </c>
      <c r="I3" s="48" t="s">
        <v>12</v>
      </c>
      <c r="J3" s="47" t="s">
        <v>13</v>
      </c>
      <c r="K3" s="47" t="s">
        <v>14</v>
      </c>
      <c r="L3" s="47" t="s">
        <v>15</v>
      </c>
      <c r="M3" s="47" t="s">
        <v>16</v>
      </c>
      <c r="N3" s="47" t="s">
        <v>17</v>
      </c>
      <c r="O3" s="129"/>
    </row>
    <row r="4" spans="1:15" ht="14.25" x14ac:dyDescent="0.15">
      <c r="A4" s="49">
        <v>1</v>
      </c>
      <c r="B4" s="62" t="s">
        <v>380</v>
      </c>
      <c r="C4" s="62" t="s">
        <v>381</v>
      </c>
      <c r="D4" s="50">
        <v>100</v>
      </c>
      <c r="E4" s="70">
        <v>93.7</v>
      </c>
      <c r="F4" s="50">
        <v>100</v>
      </c>
      <c r="G4" s="51">
        <f t="shared" ref="G4:G39" si="0">D4*0.2+E4*0.7+F4*0.1</f>
        <v>95.59</v>
      </c>
      <c r="H4" s="52">
        <v>7</v>
      </c>
      <c r="I4" s="53">
        <v>4.5</v>
      </c>
      <c r="J4" s="52">
        <v>3</v>
      </c>
      <c r="K4" s="52"/>
      <c r="L4" s="52"/>
      <c r="M4" s="52"/>
      <c r="N4" s="52">
        <f t="shared" ref="N4:N39" si="1">SUM(H4:M4)</f>
        <v>14.5</v>
      </c>
      <c r="O4" s="51">
        <f t="shared" ref="O4:O39" si="2">N4+G4</f>
        <v>110.09</v>
      </c>
    </row>
    <row r="5" spans="1:15" ht="14.25" x14ac:dyDescent="0.15">
      <c r="A5" s="49">
        <v>2</v>
      </c>
      <c r="B5" s="62" t="s">
        <v>382</v>
      </c>
      <c r="C5" s="62" t="s">
        <v>383</v>
      </c>
      <c r="D5" s="50">
        <v>100</v>
      </c>
      <c r="E5" s="70">
        <v>89.11</v>
      </c>
      <c r="F5" s="50">
        <v>100</v>
      </c>
      <c r="G5" s="51">
        <f t="shared" si="0"/>
        <v>92.376999999999995</v>
      </c>
      <c r="H5" s="52">
        <v>11.4</v>
      </c>
      <c r="I5" s="53">
        <v>3.5</v>
      </c>
      <c r="J5" s="52">
        <v>3</v>
      </c>
      <c r="K5" s="52"/>
      <c r="L5" s="52"/>
      <c r="M5" s="52"/>
      <c r="N5" s="52">
        <f t="shared" si="1"/>
        <v>17.899999999999999</v>
      </c>
      <c r="O5" s="51">
        <f t="shared" si="2"/>
        <v>110.27699999999999</v>
      </c>
    </row>
    <row r="6" spans="1:15" ht="14.25" x14ac:dyDescent="0.15">
      <c r="A6" s="49">
        <v>3</v>
      </c>
      <c r="B6" s="62" t="s">
        <v>412</v>
      </c>
      <c r="C6" s="62" t="s">
        <v>413</v>
      </c>
      <c r="D6" s="50">
        <v>100</v>
      </c>
      <c r="E6" s="70">
        <v>88.6</v>
      </c>
      <c r="F6" s="50">
        <v>100</v>
      </c>
      <c r="G6" s="51">
        <f t="shared" si="0"/>
        <v>92.019999999999982</v>
      </c>
      <c r="H6" s="52"/>
      <c r="I6" s="53">
        <v>3</v>
      </c>
      <c r="J6" s="52">
        <v>2.5</v>
      </c>
      <c r="K6" s="52"/>
      <c r="L6" s="52"/>
      <c r="M6" s="52"/>
      <c r="N6" s="52">
        <f t="shared" si="1"/>
        <v>5.5</v>
      </c>
      <c r="O6" s="51">
        <f t="shared" si="2"/>
        <v>97.519999999999982</v>
      </c>
    </row>
    <row r="7" spans="1:15" ht="14.25" x14ac:dyDescent="0.15">
      <c r="A7" s="49">
        <v>4</v>
      </c>
      <c r="B7" s="62" t="s">
        <v>420</v>
      </c>
      <c r="C7" s="62" t="s">
        <v>421</v>
      </c>
      <c r="D7" s="50">
        <v>100</v>
      </c>
      <c r="E7" s="70">
        <v>87.87</v>
      </c>
      <c r="F7" s="50">
        <v>100</v>
      </c>
      <c r="G7" s="51">
        <f t="shared" si="0"/>
        <v>91.509</v>
      </c>
      <c r="H7" s="52">
        <v>3</v>
      </c>
      <c r="I7" s="53"/>
      <c r="J7" s="52">
        <v>2.5</v>
      </c>
      <c r="K7" s="52"/>
      <c r="L7" s="52"/>
      <c r="M7" s="52"/>
      <c r="N7" s="52">
        <f t="shared" si="1"/>
        <v>5.5</v>
      </c>
      <c r="O7" s="51">
        <f t="shared" si="2"/>
        <v>97.009</v>
      </c>
    </row>
    <row r="8" spans="1:15" ht="14.25" x14ac:dyDescent="0.15">
      <c r="A8" s="49">
        <v>5</v>
      </c>
      <c r="B8" s="62" t="s">
        <v>432</v>
      </c>
      <c r="C8" s="62" t="s">
        <v>433</v>
      </c>
      <c r="D8" s="50">
        <v>100</v>
      </c>
      <c r="E8" s="70">
        <v>82.48</v>
      </c>
      <c r="F8" s="50">
        <v>85</v>
      </c>
      <c r="G8" s="51">
        <f t="shared" si="0"/>
        <v>86.23599999999999</v>
      </c>
      <c r="H8" s="52">
        <v>3</v>
      </c>
      <c r="I8" s="53">
        <v>1.5</v>
      </c>
      <c r="J8" s="52">
        <v>2.5</v>
      </c>
      <c r="K8" s="52"/>
      <c r="L8" s="52"/>
      <c r="M8" s="52"/>
      <c r="N8" s="52">
        <f t="shared" si="1"/>
        <v>7</v>
      </c>
      <c r="O8" s="51">
        <f t="shared" si="2"/>
        <v>93.23599999999999</v>
      </c>
    </row>
    <row r="9" spans="1:15" ht="14.25" x14ac:dyDescent="0.15">
      <c r="A9" s="49">
        <v>6</v>
      </c>
      <c r="B9" s="62" t="s">
        <v>394</v>
      </c>
      <c r="C9" s="62" t="s">
        <v>395</v>
      </c>
      <c r="D9" s="50">
        <v>100</v>
      </c>
      <c r="E9" s="70">
        <v>87.02</v>
      </c>
      <c r="F9" s="50">
        <v>85</v>
      </c>
      <c r="G9" s="51">
        <f t="shared" si="0"/>
        <v>89.413999999999987</v>
      </c>
      <c r="H9" s="52">
        <v>13</v>
      </c>
      <c r="I9" s="53">
        <v>4.5</v>
      </c>
      <c r="J9" s="52"/>
      <c r="K9" s="52"/>
      <c r="L9" s="52"/>
      <c r="M9" s="52"/>
      <c r="N9" s="52">
        <f t="shared" si="1"/>
        <v>17.5</v>
      </c>
      <c r="O9" s="51">
        <f t="shared" si="2"/>
        <v>106.91399999999999</v>
      </c>
    </row>
    <row r="10" spans="1:15" ht="14.25" x14ac:dyDescent="0.15">
      <c r="A10" s="49">
        <v>7</v>
      </c>
      <c r="B10" s="62" t="s">
        <v>400</v>
      </c>
      <c r="C10" s="62" t="s">
        <v>401</v>
      </c>
      <c r="D10" s="50">
        <v>100</v>
      </c>
      <c r="E10" s="70">
        <v>85.62</v>
      </c>
      <c r="F10" s="50">
        <v>100</v>
      </c>
      <c r="G10" s="51">
        <f t="shared" si="0"/>
        <v>89.933999999999997</v>
      </c>
      <c r="H10" s="52">
        <v>4</v>
      </c>
      <c r="I10" s="53">
        <v>3.5</v>
      </c>
      <c r="J10" s="52">
        <v>2.5</v>
      </c>
      <c r="K10" s="52"/>
      <c r="L10" s="52">
        <v>2</v>
      </c>
      <c r="M10" s="52"/>
      <c r="N10" s="52">
        <f t="shared" si="1"/>
        <v>12</v>
      </c>
      <c r="O10" s="51">
        <f t="shared" si="2"/>
        <v>101.934</v>
      </c>
    </row>
    <row r="11" spans="1:15" ht="14.25" x14ac:dyDescent="0.15">
      <c r="A11" s="49">
        <v>8</v>
      </c>
      <c r="B11" s="62" t="s">
        <v>426</v>
      </c>
      <c r="C11" s="62" t="s">
        <v>427</v>
      </c>
      <c r="D11" s="50">
        <v>100</v>
      </c>
      <c r="E11" s="37">
        <v>74.95</v>
      </c>
      <c r="F11" s="50">
        <v>85</v>
      </c>
      <c r="G11" s="51">
        <f t="shared" si="0"/>
        <v>80.965000000000003</v>
      </c>
      <c r="H11" s="52">
        <v>12</v>
      </c>
      <c r="I11" s="53"/>
      <c r="J11" s="52"/>
      <c r="K11" s="52"/>
      <c r="L11" s="52"/>
      <c r="M11" s="52"/>
      <c r="N11" s="52">
        <f t="shared" si="1"/>
        <v>12</v>
      </c>
      <c r="O11" s="51">
        <f t="shared" si="2"/>
        <v>92.965000000000003</v>
      </c>
    </row>
    <row r="12" spans="1:15" ht="14.25" x14ac:dyDescent="0.15">
      <c r="A12" s="49">
        <v>9</v>
      </c>
      <c r="B12" s="62" t="s">
        <v>404</v>
      </c>
      <c r="C12" s="62" t="s">
        <v>405</v>
      </c>
      <c r="D12" s="50">
        <v>100</v>
      </c>
      <c r="E12" s="70">
        <v>90.05</v>
      </c>
      <c r="F12" s="50">
        <v>85</v>
      </c>
      <c r="G12" s="51">
        <f t="shared" si="0"/>
        <v>91.534999999999997</v>
      </c>
      <c r="H12" s="52">
        <v>3.7</v>
      </c>
      <c r="I12" s="53">
        <v>2.5</v>
      </c>
      <c r="J12" s="52">
        <v>2.5</v>
      </c>
      <c r="K12" s="52"/>
      <c r="L12" s="52"/>
      <c r="M12" s="52"/>
      <c r="N12" s="52">
        <f t="shared" si="1"/>
        <v>8.6999999999999993</v>
      </c>
      <c r="O12" s="51">
        <f t="shared" si="2"/>
        <v>100.235</v>
      </c>
    </row>
    <row r="13" spans="1:15" ht="14.25" x14ac:dyDescent="0.15">
      <c r="A13" s="49">
        <v>10</v>
      </c>
      <c r="B13" s="62" t="s">
        <v>442</v>
      </c>
      <c r="C13" s="62" t="s">
        <v>443</v>
      </c>
      <c r="D13" s="50">
        <v>100</v>
      </c>
      <c r="E13" s="70">
        <v>80.38</v>
      </c>
      <c r="F13" s="50">
        <v>100</v>
      </c>
      <c r="G13" s="51">
        <f t="shared" si="0"/>
        <v>86.265999999999991</v>
      </c>
      <c r="H13" s="52">
        <v>1</v>
      </c>
      <c r="I13" s="53">
        <v>1.5</v>
      </c>
      <c r="J13" s="52">
        <v>2.5</v>
      </c>
      <c r="K13" s="52"/>
      <c r="L13" s="52"/>
      <c r="M13" s="52"/>
      <c r="N13" s="52">
        <f t="shared" si="1"/>
        <v>5</v>
      </c>
      <c r="O13" s="51">
        <f t="shared" si="2"/>
        <v>91.265999999999991</v>
      </c>
    </row>
    <row r="14" spans="1:15" ht="14.25" x14ac:dyDescent="0.15">
      <c r="A14" s="49">
        <v>11</v>
      </c>
      <c r="B14" s="62" t="s">
        <v>376</v>
      </c>
      <c r="C14" s="62" t="s">
        <v>377</v>
      </c>
      <c r="D14" s="50">
        <v>100</v>
      </c>
      <c r="E14" s="70">
        <v>91.35</v>
      </c>
      <c r="F14" s="50">
        <v>100</v>
      </c>
      <c r="G14" s="51">
        <f t="shared" si="0"/>
        <v>93.944999999999993</v>
      </c>
      <c r="H14" s="52">
        <v>18</v>
      </c>
      <c r="I14" s="53">
        <v>3</v>
      </c>
      <c r="J14" s="52">
        <v>1.5</v>
      </c>
      <c r="K14" s="52"/>
      <c r="L14" s="52"/>
      <c r="M14" s="52"/>
      <c r="N14" s="52">
        <f t="shared" si="1"/>
        <v>22.5</v>
      </c>
      <c r="O14" s="51">
        <f t="shared" si="2"/>
        <v>116.44499999999999</v>
      </c>
    </row>
    <row r="15" spans="1:15" ht="14.25" x14ac:dyDescent="0.15">
      <c r="A15" s="49">
        <v>12</v>
      </c>
      <c r="B15" s="62" t="s">
        <v>390</v>
      </c>
      <c r="C15" s="62" t="s">
        <v>391</v>
      </c>
      <c r="D15" s="50">
        <v>100</v>
      </c>
      <c r="E15" s="70">
        <v>91.86</v>
      </c>
      <c r="F15" s="50">
        <v>85</v>
      </c>
      <c r="G15" s="51">
        <f t="shared" si="0"/>
        <v>92.801999999999992</v>
      </c>
      <c r="H15" s="52">
        <v>6</v>
      </c>
      <c r="I15" s="53">
        <v>4</v>
      </c>
      <c r="J15" s="52">
        <v>3</v>
      </c>
      <c r="K15" s="52"/>
      <c r="L15" s="52"/>
      <c r="M15" s="52"/>
      <c r="N15" s="52">
        <f t="shared" si="1"/>
        <v>13</v>
      </c>
      <c r="O15" s="51">
        <f t="shared" si="2"/>
        <v>105.80199999999999</v>
      </c>
    </row>
    <row r="16" spans="1:15" ht="14.25" x14ac:dyDescent="0.15">
      <c r="A16" s="49">
        <v>13</v>
      </c>
      <c r="B16" s="62" t="s">
        <v>378</v>
      </c>
      <c r="C16" s="62" t="s">
        <v>379</v>
      </c>
      <c r="D16" s="50">
        <v>100</v>
      </c>
      <c r="E16" s="70">
        <v>87.3</v>
      </c>
      <c r="F16" s="50">
        <v>85</v>
      </c>
      <c r="G16" s="51">
        <f t="shared" si="0"/>
        <v>89.609999999999985</v>
      </c>
      <c r="H16" s="52">
        <v>9</v>
      </c>
      <c r="I16" s="53">
        <v>3.5</v>
      </c>
      <c r="J16" s="52">
        <v>2.5</v>
      </c>
      <c r="K16" s="52"/>
      <c r="L16" s="52"/>
      <c r="M16" s="52">
        <v>2</v>
      </c>
      <c r="N16" s="52">
        <f t="shared" si="1"/>
        <v>17</v>
      </c>
      <c r="O16" s="51">
        <f t="shared" si="2"/>
        <v>106.60999999999999</v>
      </c>
    </row>
    <row r="17" spans="1:15" ht="14.25" x14ac:dyDescent="0.15">
      <c r="A17" s="49">
        <v>14</v>
      </c>
      <c r="B17" s="62" t="s">
        <v>434</v>
      </c>
      <c r="C17" s="62" t="s">
        <v>435</v>
      </c>
      <c r="D17" s="50">
        <v>100</v>
      </c>
      <c r="E17" s="70">
        <v>82.95</v>
      </c>
      <c r="F17" s="50">
        <v>100</v>
      </c>
      <c r="G17" s="51">
        <f t="shared" si="0"/>
        <v>88.064999999999998</v>
      </c>
      <c r="H17" s="52">
        <v>1.5</v>
      </c>
      <c r="I17" s="53"/>
      <c r="J17" s="52">
        <v>2.5</v>
      </c>
      <c r="K17" s="52"/>
      <c r="L17" s="52"/>
      <c r="M17" s="52"/>
      <c r="N17" s="52">
        <f t="shared" si="1"/>
        <v>4</v>
      </c>
      <c r="O17" s="51">
        <f t="shared" si="2"/>
        <v>92.064999999999998</v>
      </c>
    </row>
    <row r="18" spans="1:15" ht="14.25" x14ac:dyDescent="0.15">
      <c r="A18" s="49">
        <v>15</v>
      </c>
      <c r="B18" s="62" t="s">
        <v>422</v>
      </c>
      <c r="C18" s="62" t="s">
        <v>423</v>
      </c>
      <c r="D18" s="50">
        <v>100</v>
      </c>
      <c r="E18" s="70">
        <v>83.48</v>
      </c>
      <c r="F18" s="50">
        <v>85</v>
      </c>
      <c r="G18" s="51">
        <f t="shared" si="0"/>
        <v>86.936000000000007</v>
      </c>
      <c r="H18" s="52">
        <v>9.6999999999999993</v>
      </c>
      <c r="I18" s="53"/>
      <c r="J18" s="52"/>
      <c r="K18" s="52"/>
      <c r="L18" s="52"/>
      <c r="M18" s="52"/>
      <c r="N18" s="52">
        <f t="shared" si="1"/>
        <v>9.6999999999999993</v>
      </c>
      <c r="O18" s="51">
        <f t="shared" si="2"/>
        <v>96.63600000000001</v>
      </c>
    </row>
    <row r="19" spans="1:15" ht="14.25" x14ac:dyDescent="0.15">
      <c r="A19" s="49">
        <v>16</v>
      </c>
      <c r="B19" s="62" t="s">
        <v>402</v>
      </c>
      <c r="C19" s="62" t="s">
        <v>403</v>
      </c>
      <c r="D19" s="50">
        <v>100</v>
      </c>
      <c r="E19" s="70">
        <v>83.71</v>
      </c>
      <c r="F19" s="50">
        <v>100</v>
      </c>
      <c r="G19" s="51">
        <f t="shared" si="0"/>
        <v>88.596999999999994</v>
      </c>
      <c r="H19" s="52">
        <v>7.7</v>
      </c>
      <c r="I19" s="53">
        <v>1.5</v>
      </c>
      <c r="J19" s="52"/>
      <c r="K19" s="52"/>
      <c r="L19" s="52"/>
      <c r="M19" s="52">
        <v>2</v>
      </c>
      <c r="N19" s="52">
        <f t="shared" si="1"/>
        <v>11.2</v>
      </c>
      <c r="O19" s="51">
        <f t="shared" si="2"/>
        <v>99.796999999999997</v>
      </c>
    </row>
    <row r="20" spans="1:15" ht="14.25" x14ac:dyDescent="0.15">
      <c r="A20" s="49">
        <v>17</v>
      </c>
      <c r="B20" s="62" t="s">
        <v>406</v>
      </c>
      <c r="C20" s="62" t="s">
        <v>407</v>
      </c>
      <c r="D20" s="50">
        <v>100</v>
      </c>
      <c r="E20" s="70">
        <v>85.52</v>
      </c>
      <c r="F20" s="50">
        <v>85</v>
      </c>
      <c r="G20" s="51">
        <f t="shared" si="0"/>
        <v>88.36399999999999</v>
      </c>
      <c r="H20" s="52">
        <v>3.7</v>
      </c>
      <c r="I20" s="53">
        <v>1.5</v>
      </c>
      <c r="J20" s="52">
        <v>2.5</v>
      </c>
      <c r="K20" s="52"/>
      <c r="L20" s="52"/>
      <c r="M20" s="52">
        <v>3</v>
      </c>
      <c r="N20" s="52">
        <f t="shared" si="1"/>
        <v>10.7</v>
      </c>
      <c r="O20" s="51">
        <f t="shared" si="2"/>
        <v>99.063999999999993</v>
      </c>
    </row>
    <row r="21" spans="1:15" ht="14.25" x14ac:dyDescent="0.15">
      <c r="A21" s="49">
        <v>18</v>
      </c>
      <c r="B21" s="62" t="s">
        <v>438</v>
      </c>
      <c r="C21" s="62" t="s">
        <v>439</v>
      </c>
      <c r="D21" s="50">
        <v>100</v>
      </c>
      <c r="E21" s="70">
        <v>84.48</v>
      </c>
      <c r="F21" s="50">
        <v>85</v>
      </c>
      <c r="G21" s="51">
        <f t="shared" si="0"/>
        <v>87.635999999999996</v>
      </c>
      <c r="H21" s="52">
        <v>4</v>
      </c>
      <c r="I21" s="53">
        <v>2.5</v>
      </c>
      <c r="J21" s="52"/>
      <c r="K21" s="52"/>
      <c r="L21" s="52"/>
      <c r="M21" s="52"/>
      <c r="N21" s="52">
        <f t="shared" si="1"/>
        <v>6.5</v>
      </c>
      <c r="O21" s="51">
        <f t="shared" si="2"/>
        <v>94.135999999999996</v>
      </c>
    </row>
    <row r="22" spans="1:15" ht="14.25" x14ac:dyDescent="0.15">
      <c r="A22" s="49">
        <v>19</v>
      </c>
      <c r="B22" s="62" t="s">
        <v>386</v>
      </c>
      <c r="C22" s="62" t="s">
        <v>387</v>
      </c>
      <c r="D22" s="50">
        <v>100</v>
      </c>
      <c r="E22" s="70">
        <v>90.9</v>
      </c>
      <c r="F22" s="50">
        <v>85</v>
      </c>
      <c r="G22" s="51">
        <f t="shared" si="0"/>
        <v>92.13</v>
      </c>
      <c r="H22" s="52">
        <v>11</v>
      </c>
      <c r="I22" s="53">
        <v>3</v>
      </c>
      <c r="J22" s="52">
        <v>3</v>
      </c>
      <c r="K22" s="52"/>
      <c r="L22" s="52"/>
      <c r="M22" s="52"/>
      <c r="N22" s="52">
        <f t="shared" si="1"/>
        <v>17</v>
      </c>
      <c r="O22" s="51">
        <f t="shared" si="2"/>
        <v>109.13</v>
      </c>
    </row>
    <row r="23" spans="1:15" ht="14.25" x14ac:dyDescent="0.15">
      <c r="A23" s="49">
        <v>20</v>
      </c>
      <c r="B23" s="62" t="s">
        <v>446</v>
      </c>
      <c r="C23" s="62" t="s">
        <v>447</v>
      </c>
      <c r="D23" s="50">
        <v>100</v>
      </c>
      <c r="E23" s="70">
        <v>75.95</v>
      </c>
      <c r="F23" s="50">
        <v>85</v>
      </c>
      <c r="G23" s="51">
        <f t="shared" si="0"/>
        <v>81.664999999999992</v>
      </c>
      <c r="H23" s="52"/>
      <c r="I23" s="53"/>
      <c r="J23" s="52"/>
      <c r="K23" s="52"/>
      <c r="L23" s="52"/>
      <c r="M23" s="52"/>
      <c r="N23" s="52">
        <f t="shared" si="1"/>
        <v>0</v>
      </c>
      <c r="O23" s="51">
        <f t="shared" si="2"/>
        <v>81.664999999999992</v>
      </c>
    </row>
    <row r="24" spans="1:15" ht="14.25" x14ac:dyDescent="0.15">
      <c r="A24" s="49">
        <v>21</v>
      </c>
      <c r="B24" s="62" t="s">
        <v>388</v>
      </c>
      <c r="C24" s="62" t="s">
        <v>389</v>
      </c>
      <c r="D24" s="50">
        <v>100</v>
      </c>
      <c r="E24" s="70">
        <v>78.95</v>
      </c>
      <c r="F24" s="50">
        <v>85</v>
      </c>
      <c r="G24" s="51">
        <f t="shared" si="0"/>
        <v>83.765000000000001</v>
      </c>
      <c r="H24" s="52">
        <v>16</v>
      </c>
      <c r="I24" s="53">
        <v>1.5</v>
      </c>
      <c r="J24" s="52">
        <v>3</v>
      </c>
      <c r="K24" s="52"/>
      <c r="L24" s="52"/>
      <c r="M24" s="52">
        <v>2</v>
      </c>
      <c r="N24" s="52">
        <f t="shared" si="1"/>
        <v>22.5</v>
      </c>
      <c r="O24" s="51">
        <f t="shared" si="2"/>
        <v>106.265</v>
      </c>
    </row>
    <row r="25" spans="1:15" ht="14.25" x14ac:dyDescent="0.15">
      <c r="A25" s="49">
        <v>22</v>
      </c>
      <c r="B25" s="62" t="s">
        <v>430</v>
      </c>
      <c r="C25" s="62" t="s">
        <v>431</v>
      </c>
      <c r="D25" s="50">
        <v>100</v>
      </c>
      <c r="E25" s="70">
        <v>82.81</v>
      </c>
      <c r="F25" s="50">
        <v>85</v>
      </c>
      <c r="G25" s="51">
        <f t="shared" si="0"/>
        <v>86.466999999999999</v>
      </c>
      <c r="H25" s="52">
        <v>5</v>
      </c>
      <c r="I25" s="53"/>
      <c r="J25" s="52">
        <v>2.5</v>
      </c>
      <c r="K25" s="52"/>
      <c r="L25" s="52"/>
      <c r="M25" s="52"/>
      <c r="N25" s="52">
        <f t="shared" si="1"/>
        <v>7.5</v>
      </c>
      <c r="O25" s="51">
        <f t="shared" si="2"/>
        <v>93.966999999999999</v>
      </c>
    </row>
    <row r="26" spans="1:15" ht="14.25" x14ac:dyDescent="0.15">
      <c r="A26" s="49">
        <v>23</v>
      </c>
      <c r="B26" s="62" t="s">
        <v>384</v>
      </c>
      <c r="C26" s="62" t="s">
        <v>385</v>
      </c>
      <c r="D26" s="50">
        <v>100</v>
      </c>
      <c r="E26" s="70">
        <v>90.81</v>
      </c>
      <c r="F26" s="50">
        <v>100</v>
      </c>
      <c r="G26" s="51">
        <f t="shared" si="0"/>
        <v>93.567000000000007</v>
      </c>
      <c r="H26" s="52">
        <v>8</v>
      </c>
      <c r="I26" s="53">
        <v>5</v>
      </c>
      <c r="J26" s="52"/>
      <c r="K26" s="52"/>
      <c r="L26" s="52"/>
      <c r="M26" s="52">
        <v>2</v>
      </c>
      <c r="N26" s="52">
        <f t="shared" si="1"/>
        <v>15</v>
      </c>
      <c r="O26" s="51">
        <f t="shared" si="2"/>
        <v>108.56700000000001</v>
      </c>
    </row>
    <row r="27" spans="1:15" ht="14.25" x14ac:dyDescent="0.15">
      <c r="A27" s="49">
        <v>24</v>
      </c>
      <c r="B27" s="62" t="s">
        <v>408</v>
      </c>
      <c r="C27" s="62" t="s">
        <v>409</v>
      </c>
      <c r="D27" s="50">
        <v>100</v>
      </c>
      <c r="E27" s="70">
        <v>87.24</v>
      </c>
      <c r="F27" s="50">
        <v>100</v>
      </c>
      <c r="G27" s="51">
        <f t="shared" si="0"/>
        <v>91.067999999999984</v>
      </c>
      <c r="H27" s="52">
        <v>5</v>
      </c>
      <c r="I27" s="53">
        <v>3</v>
      </c>
      <c r="J27" s="52"/>
      <c r="K27" s="52"/>
      <c r="L27" s="52"/>
      <c r="M27" s="52"/>
      <c r="N27" s="52">
        <f t="shared" si="1"/>
        <v>8</v>
      </c>
      <c r="O27" s="51">
        <f t="shared" si="2"/>
        <v>99.067999999999984</v>
      </c>
    </row>
    <row r="28" spans="1:15" ht="14.25" x14ac:dyDescent="0.15">
      <c r="A28" s="49">
        <v>25</v>
      </c>
      <c r="B28" s="62" t="s">
        <v>398</v>
      </c>
      <c r="C28" s="62" t="s">
        <v>399</v>
      </c>
      <c r="D28" s="50">
        <v>100</v>
      </c>
      <c r="E28" s="70">
        <v>89.48</v>
      </c>
      <c r="F28" s="50">
        <v>100</v>
      </c>
      <c r="G28" s="51">
        <f t="shared" si="0"/>
        <v>92.635999999999996</v>
      </c>
      <c r="H28" s="52">
        <v>3.7</v>
      </c>
      <c r="I28" s="53">
        <v>4.5</v>
      </c>
      <c r="J28" s="52">
        <v>2.5</v>
      </c>
      <c r="K28" s="52"/>
      <c r="L28" s="52"/>
      <c r="M28" s="52"/>
      <c r="N28" s="52">
        <f t="shared" si="1"/>
        <v>10.7</v>
      </c>
      <c r="O28" s="51">
        <f t="shared" si="2"/>
        <v>103.336</v>
      </c>
    </row>
    <row r="29" spans="1:15" ht="14.25" x14ac:dyDescent="0.15">
      <c r="A29" s="49">
        <v>26</v>
      </c>
      <c r="B29" s="62" t="s">
        <v>418</v>
      </c>
      <c r="C29" s="62" t="s">
        <v>419</v>
      </c>
      <c r="D29" s="50">
        <v>100</v>
      </c>
      <c r="E29" s="70">
        <v>87.24</v>
      </c>
      <c r="F29" s="50">
        <v>85</v>
      </c>
      <c r="G29" s="51">
        <f t="shared" si="0"/>
        <v>89.567999999999984</v>
      </c>
      <c r="H29" s="52">
        <v>4</v>
      </c>
      <c r="I29" s="53">
        <v>4</v>
      </c>
      <c r="J29" s="52"/>
      <c r="K29" s="52"/>
      <c r="L29" s="52"/>
      <c r="M29" s="52"/>
      <c r="N29" s="52">
        <f t="shared" si="1"/>
        <v>8</v>
      </c>
      <c r="O29" s="51">
        <f t="shared" si="2"/>
        <v>97.567999999999984</v>
      </c>
    </row>
    <row r="30" spans="1:15" ht="14.25" x14ac:dyDescent="0.15">
      <c r="A30" s="49">
        <v>27</v>
      </c>
      <c r="B30" s="62" t="s">
        <v>440</v>
      </c>
      <c r="C30" s="62" t="s">
        <v>441</v>
      </c>
      <c r="D30" s="50">
        <v>100</v>
      </c>
      <c r="E30" s="70">
        <v>85.33</v>
      </c>
      <c r="F30" s="50">
        <v>85</v>
      </c>
      <c r="G30" s="51">
        <f t="shared" si="0"/>
        <v>88.230999999999995</v>
      </c>
      <c r="H30" s="52"/>
      <c r="I30" s="53">
        <v>1.5</v>
      </c>
      <c r="J30" s="52"/>
      <c r="K30" s="52"/>
      <c r="L30" s="52"/>
      <c r="M30" s="52"/>
      <c r="N30" s="52">
        <f t="shared" si="1"/>
        <v>1.5</v>
      </c>
      <c r="O30" s="51">
        <f t="shared" si="2"/>
        <v>89.730999999999995</v>
      </c>
    </row>
    <row r="31" spans="1:15" ht="14.25" x14ac:dyDescent="0.15">
      <c r="A31" s="49">
        <v>28</v>
      </c>
      <c r="B31" s="62" t="s">
        <v>392</v>
      </c>
      <c r="C31" s="62" t="s">
        <v>393</v>
      </c>
      <c r="D31" s="50">
        <v>100</v>
      </c>
      <c r="E31" s="70">
        <v>90.1</v>
      </c>
      <c r="F31" s="50">
        <v>100</v>
      </c>
      <c r="G31" s="51">
        <f t="shared" si="0"/>
        <v>93.07</v>
      </c>
      <c r="H31" s="52">
        <v>3.7</v>
      </c>
      <c r="I31" s="53">
        <v>3.5</v>
      </c>
      <c r="J31" s="52">
        <v>3</v>
      </c>
      <c r="K31" s="52"/>
      <c r="L31" s="52"/>
      <c r="M31" s="52">
        <v>2</v>
      </c>
      <c r="N31" s="52">
        <f t="shared" si="1"/>
        <v>12.2</v>
      </c>
      <c r="O31" s="51">
        <f t="shared" si="2"/>
        <v>105.27</v>
      </c>
    </row>
    <row r="32" spans="1:15" ht="14.25" x14ac:dyDescent="0.15">
      <c r="A32" s="49">
        <v>29</v>
      </c>
      <c r="B32" s="62" t="s">
        <v>424</v>
      </c>
      <c r="C32" s="62" t="s">
        <v>425</v>
      </c>
      <c r="D32" s="50">
        <v>100</v>
      </c>
      <c r="E32" s="70">
        <v>87.05</v>
      </c>
      <c r="F32" s="50">
        <v>85</v>
      </c>
      <c r="G32" s="51">
        <f t="shared" si="0"/>
        <v>89.435000000000002</v>
      </c>
      <c r="H32" s="52">
        <v>3.7</v>
      </c>
      <c r="I32" s="53">
        <v>4</v>
      </c>
      <c r="J32" s="52"/>
      <c r="K32" s="52"/>
      <c r="L32" s="52"/>
      <c r="M32" s="52"/>
      <c r="N32" s="52">
        <f t="shared" si="1"/>
        <v>7.7</v>
      </c>
      <c r="O32" s="51">
        <f t="shared" si="2"/>
        <v>97.135000000000005</v>
      </c>
    </row>
    <row r="33" spans="1:15" ht="14.25" x14ac:dyDescent="0.15">
      <c r="A33" s="49">
        <v>30</v>
      </c>
      <c r="B33" s="62" t="s">
        <v>416</v>
      </c>
      <c r="C33" s="62" t="s">
        <v>417</v>
      </c>
      <c r="D33" s="50">
        <v>100</v>
      </c>
      <c r="E33" s="70">
        <v>81.5</v>
      </c>
      <c r="F33" s="50">
        <v>85</v>
      </c>
      <c r="G33" s="51">
        <f t="shared" si="0"/>
        <v>85.55</v>
      </c>
      <c r="H33" s="52">
        <v>10</v>
      </c>
      <c r="I33" s="53"/>
      <c r="J33" s="52">
        <v>2.5</v>
      </c>
      <c r="K33" s="52"/>
      <c r="L33" s="52"/>
      <c r="M33" s="52"/>
      <c r="N33" s="52">
        <f t="shared" si="1"/>
        <v>12.5</v>
      </c>
      <c r="O33" s="51">
        <f t="shared" si="2"/>
        <v>98.05</v>
      </c>
    </row>
    <row r="34" spans="1:15" ht="14.25" x14ac:dyDescent="0.15">
      <c r="A34" s="49">
        <v>31</v>
      </c>
      <c r="B34" s="62" t="s">
        <v>410</v>
      </c>
      <c r="C34" s="62" t="s">
        <v>411</v>
      </c>
      <c r="D34" s="50">
        <v>100</v>
      </c>
      <c r="E34" s="70">
        <v>86.71</v>
      </c>
      <c r="F34" s="50">
        <v>85</v>
      </c>
      <c r="G34" s="51">
        <f t="shared" si="0"/>
        <v>89.196999999999989</v>
      </c>
      <c r="H34" s="52">
        <v>3</v>
      </c>
      <c r="I34" s="53">
        <v>3.5</v>
      </c>
      <c r="J34" s="52"/>
      <c r="K34" s="52"/>
      <c r="L34" s="52"/>
      <c r="M34" s="52">
        <v>2</v>
      </c>
      <c r="N34" s="52">
        <f t="shared" si="1"/>
        <v>8.5</v>
      </c>
      <c r="O34" s="51">
        <f t="shared" si="2"/>
        <v>97.696999999999989</v>
      </c>
    </row>
    <row r="35" spans="1:15" ht="14.25" x14ac:dyDescent="0.15">
      <c r="A35" s="49">
        <v>32</v>
      </c>
      <c r="B35" s="62" t="s">
        <v>444</v>
      </c>
      <c r="C35" s="62" t="s">
        <v>445</v>
      </c>
      <c r="D35" s="50">
        <v>100</v>
      </c>
      <c r="E35" s="70">
        <v>81.569999999999993</v>
      </c>
      <c r="F35" s="50">
        <v>85</v>
      </c>
      <c r="G35" s="51">
        <f t="shared" si="0"/>
        <v>85.59899999999999</v>
      </c>
      <c r="H35" s="52">
        <v>0.7</v>
      </c>
      <c r="I35" s="53">
        <v>1</v>
      </c>
      <c r="J35" s="52"/>
      <c r="K35" s="52"/>
      <c r="L35" s="52"/>
      <c r="M35" s="52"/>
      <c r="N35" s="52">
        <f t="shared" si="1"/>
        <v>1.7</v>
      </c>
      <c r="O35" s="51">
        <f t="shared" si="2"/>
        <v>87.298999999999992</v>
      </c>
    </row>
    <row r="36" spans="1:15" ht="14.25" x14ac:dyDescent="0.15">
      <c r="A36" s="49">
        <v>33</v>
      </c>
      <c r="B36" s="62" t="s">
        <v>396</v>
      </c>
      <c r="C36" s="62" t="s">
        <v>397</v>
      </c>
      <c r="D36" s="50">
        <v>100</v>
      </c>
      <c r="E36" s="70">
        <v>84.9</v>
      </c>
      <c r="F36" s="50">
        <v>85</v>
      </c>
      <c r="G36" s="51">
        <f t="shared" si="0"/>
        <v>87.93</v>
      </c>
      <c r="H36" s="52">
        <v>12.7</v>
      </c>
      <c r="I36" s="53">
        <v>1</v>
      </c>
      <c r="J36" s="52"/>
      <c r="K36" s="52"/>
      <c r="L36" s="52"/>
      <c r="M36" s="52"/>
      <c r="N36" s="52">
        <f t="shared" si="1"/>
        <v>13.7</v>
      </c>
      <c r="O36" s="51">
        <f t="shared" si="2"/>
        <v>101.63000000000001</v>
      </c>
    </row>
    <row r="37" spans="1:15" ht="14.25" x14ac:dyDescent="0.15">
      <c r="A37" s="49">
        <v>34</v>
      </c>
      <c r="B37" s="62" t="s">
        <v>428</v>
      </c>
      <c r="C37" s="62" t="s">
        <v>429</v>
      </c>
      <c r="D37" s="50">
        <v>100</v>
      </c>
      <c r="E37" s="70">
        <v>85.81</v>
      </c>
      <c r="F37" s="50">
        <v>85</v>
      </c>
      <c r="G37" s="51">
        <f t="shared" si="0"/>
        <v>88.567000000000007</v>
      </c>
      <c r="H37" s="52">
        <v>4</v>
      </c>
      <c r="I37" s="53">
        <v>1</v>
      </c>
      <c r="J37" s="52"/>
      <c r="K37" s="52"/>
      <c r="L37" s="52"/>
      <c r="M37" s="52"/>
      <c r="N37" s="52">
        <f t="shared" si="1"/>
        <v>5</v>
      </c>
      <c r="O37" s="51">
        <f t="shared" si="2"/>
        <v>93.567000000000007</v>
      </c>
    </row>
    <row r="38" spans="1:15" ht="14.25" x14ac:dyDescent="0.15">
      <c r="A38" s="49">
        <v>35</v>
      </c>
      <c r="B38" s="63" t="s">
        <v>414</v>
      </c>
      <c r="C38" s="63" t="s">
        <v>415</v>
      </c>
      <c r="D38" s="54">
        <v>99</v>
      </c>
      <c r="E38" s="70">
        <v>87</v>
      </c>
      <c r="F38" s="54">
        <v>100</v>
      </c>
      <c r="G38" s="55">
        <f t="shared" si="0"/>
        <v>90.7</v>
      </c>
      <c r="H38" s="56">
        <v>3.7</v>
      </c>
      <c r="I38" s="57">
        <v>4.5</v>
      </c>
      <c r="J38" s="56"/>
      <c r="K38" s="56"/>
      <c r="L38" s="56"/>
      <c r="M38" s="56"/>
      <c r="N38" s="52">
        <f t="shared" si="1"/>
        <v>8.1999999999999993</v>
      </c>
      <c r="O38" s="55">
        <f t="shared" si="2"/>
        <v>98.9</v>
      </c>
    </row>
    <row r="39" spans="1:15" ht="14.25" x14ac:dyDescent="0.15">
      <c r="A39" s="49">
        <v>36</v>
      </c>
      <c r="B39" s="62" t="s">
        <v>436</v>
      </c>
      <c r="C39" s="62" t="s">
        <v>437</v>
      </c>
      <c r="D39" s="58">
        <v>100</v>
      </c>
      <c r="E39" s="70">
        <v>85.33</v>
      </c>
      <c r="F39" s="58">
        <v>85</v>
      </c>
      <c r="G39" s="59">
        <f t="shared" si="0"/>
        <v>88.230999999999995</v>
      </c>
      <c r="H39" s="60"/>
      <c r="I39" s="61">
        <v>0</v>
      </c>
      <c r="J39" s="60"/>
      <c r="K39" s="60"/>
      <c r="L39" s="60"/>
      <c r="M39" s="60"/>
      <c r="N39" s="52">
        <f t="shared" si="1"/>
        <v>0</v>
      </c>
      <c r="O39" s="59">
        <f t="shared" si="2"/>
        <v>88.230999999999995</v>
      </c>
    </row>
  </sheetData>
  <autoFilter ref="A3:O3">
    <sortState ref="A5:O39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1"/>
  <sheetViews>
    <sheetView tabSelected="1" topLeftCell="A10" zoomScale="80" workbookViewId="0">
      <selection activeCell="Q13" sqref="Q13"/>
    </sheetView>
  </sheetViews>
  <sheetFormatPr defaultRowHeight="13.5" x14ac:dyDescent="0.15"/>
  <cols>
    <col min="1" max="1" width="6" style="35" customWidth="1"/>
    <col min="2" max="2" width="18" style="35" customWidth="1"/>
    <col min="3" max="3" width="14.125" style="35" bestFit="1" customWidth="1"/>
    <col min="4" max="4" width="8.5" style="74" customWidth="1"/>
    <col min="5" max="5" width="8.375" style="35" customWidth="1"/>
    <col min="6" max="6" width="8.5" style="35" customWidth="1"/>
    <col min="7" max="7" width="15.25" style="35" customWidth="1"/>
    <col min="8" max="8" width="8.875" style="35" customWidth="1"/>
    <col min="9" max="9" width="8.875" style="101" customWidth="1"/>
    <col min="10" max="10" width="8.875" style="74" customWidth="1"/>
    <col min="11" max="12" width="8.875" style="35" customWidth="1"/>
    <col min="13" max="13" width="8.875" style="74" customWidth="1"/>
    <col min="14" max="14" width="8.875" style="35" customWidth="1"/>
    <col min="15" max="15" width="10.25" style="35" customWidth="1"/>
    <col min="16" max="16384" width="9" style="35"/>
  </cols>
  <sheetData>
    <row r="1" spans="1:17" ht="36" customHeight="1" x14ac:dyDescent="0.15">
      <c r="A1" s="113" t="s">
        <v>448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7" ht="21.75" customHeight="1" x14ac:dyDescent="0.15">
      <c r="A2" s="117" t="s">
        <v>1</v>
      </c>
      <c r="B2" s="117" t="s">
        <v>2</v>
      </c>
      <c r="C2" s="117" t="s">
        <v>3</v>
      </c>
      <c r="D2" s="118" t="s">
        <v>4</v>
      </c>
      <c r="E2" s="118"/>
      <c r="F2" s="118"/>
      <c r="G2" s="118"/>
      <c r="H2" s="119" t="s">
        <v>5</v>
      </c>
      <c r="I2" s="119"/>
      <c r="J2" s="119"/>
      <c r="K2" s="119"/>
      <c r="L2" s="119"/>
      <c r="M2" s="119"/>
      <c r="N2" s="119"/>
      <c r="O2" s="117" t="s">
        <v>6</v>
      </c>
    </row>
    <row r="3" spans="1:17" s="68" customFormat="1" ht="60" customHeight="1" x14ac:dyDescent="0.15">
      <c r="A3" s="117"/>
      <c r="B3" s="117"/>
      <c r="C3" s="117"/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9" t="s">
        <v>12</v>
      </c>
      <c r="J3" s="28" t="s">
        <v>13</v>
      </c>
      <c r="K3" s="28" t="s">
        <v>14</v>
      </c>
      <c r="L3" s="28" t="s">
        <v>15</v>
      </c>
      <c r="M3" s="28" t="s">
        <v>16</v>
      </c>
      <c r="N3" s="28" t="s">
        <v>17</v>
      </c>
      <c r="O3" s="117"/>
    </row>
    <row r="4" spans="1:17" s="34" customFormat="1" ht="21.75" customHeight="1" x14ac:dyDescent="0.15">
      <c r="A4" s="80">
        <v>1</v>
      </c>
      <c r="B4" s="13" t="s">
        <v>449</v>
      </c>
      <c r="C4" s="105" t="s">
        <v>450</v>
      </c>
      <c r="D4" s="81">
        <v>100</v>
      </c>
      <c r="E4" s="91">
        <v>85.15</v>
      </c>
      <c r="F4" s="81">
        <v>100</v>
      </c>
      <c r="G4" s="80">
        <f t="shared" ref="G4:G40" si="0">D4*0.2+E4*0.7+F4*0.1</f>
        <v>89.60499999999999</v>
      </c>
      <c r="H4" s="80">
        <v>0.7</v>
      </c>
      <c r="I4" s="80">
        <v>0</v>
      </c>
      <c r="J4" s="81">
        <v>0</v>
      </c>
      <c r="K4" s="80">
        <v>0</v>
      </c>
      <c r="L4" s="80">
        <v>0</v>
      </c>
      <c r="M4" s="81">
        <v>0</v>
      </c>
      <c r="N4" s="80">
        <f t="shared" ref="N4:N24" si="1">H4+I4+J4+K4+L4+M4</f>
        <v>0.7</v>
      </c>
      <c r="O4" s="80">
        <f t="shared" ref="O4:O40" si="2">N4+G4</f>
        <v>90.304999999999993</v>
      </c>
    </row>
    <row r="5" spans="1:17" s="34" customFormat="1" ht="21.75" customHeight="1" x14ac:dyDescent="0.15">
      <c r="A5" s="80">
        <v>2</v>
      </c>
      <c r="B5" s="13" t="s">
        <v>451</v>
      </c>
      <c r="C5" s="105" t="s">
        <v>452</v>
      </c>
      <c r="D5" s="81">
        <v>98</v>
      </c>
      <c r="E5" s="91">
        <v>69.25</v>
      </c>
      <c r="F5" s="81">
        <v>100</v>
      </c>
      <c r="G5" s="80">
        <f t="shared" si="0"/>
        <v>78.074999999999989</v>
      </c>
      <c r="H5" s="80">
        <v>0</v>
      </c>
      <c r="I5" s="80">
        <v>0</v>
      </c>
      <c r="J5" s="81">
        <v>0</v>
      </c>
      <c r="K5" s="80">
        <v>0</v>
      </c>
      <c r="L5" s="80">
        <v>0</v>
      </c>
      <c r="M5" s="81">
        <v>0</v>
      </c>
      <c r="N5" s="80">
        <f t="shared" si="1"/>
        <v>0</v>
      </c>
      <c r="O5" s="80">
        <f t="shared" si="2"/>
        <v>78.074999999999989</v>
      </c>
    </row>
    <row r="6" spans="1:17" s="34" customFormat="1" ht="21.75" customHeight="1" x14ac:dyDescent="0.15">
      <c r="A6" s="80">
        <v>3</v>
      </c>
      <c r="B6" s="13" t="s">
        <v>453</v>
      </c>
      <c r="C6" s="105" t="s">
        <v>454</v>
      </c>
      <c r="D6" s="81">
        <v>98</v>
      </c>
      <c r="E6" s="91">
        <v>64.3</v>
      </c>
      <c r="F6" s="81">
        <v>100</v>
      </c>
      <c r="G6" s="80">
        <f t="shared" si="0"/>
        <v>74.61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f t="shared" si="1"/>
        <v>0</v>
      </c>
      <c r="O6" s="80">
        <f t="shared" si="2"/>
        <v>74.61</v>
      </c>
    </row>
    <row r="7" spans="1:17" s="34" customFormat="1" ht="21.75" customHeight="1" x14ac:dyDescent="0.15">
      <c r="A7" s="80">
        <v>4</v>
      </c>
      <c r="B7" s="13" t="s">
        <v>455</v>
      </c>
      <c r="C7" s="105" t="s">
        <v>456</v>
      </c>
      <c r="D7" s="81">
        <v>100</v>
      </c>
      <c r="E7" s="91">
        <v>81.88</v>
      </c>
      <c r="F7" s="81">
        <v>100</v>
      </c>
      <c r="G7" s="80">
        <f t="shared" si="0"/>
        <v>87.316000000000003</v>
      </c>
      <c r="H7" s="80">
        <v>0.7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f t="shared" si="1"/>
        <v>0.7</v>
      </c>
      <c r="O7" s="80">
        <f t="shared" si="2"/>
        <v>88.016000000000005</v>
      </c>
    </row>
    <row r="8" spans="1:17" s="34" customFormat="1" ht="21.75" customHeight="1" x14ac:dyDescent="0.15">
      <c r="A8" s="80">
        <v>5</v>
      </c>
      <c r="B8" s="13" t="s">
        <v>457</v>
      </c>
      <c r="C8" s="105" t="s">
        <v>458</v>
      </c>
      <c r="D8" s="81">
        <v>100</v>
      </c>
      <c r="E8" s="91">
        <v>77.33</v>
      </c>
      <c r="F8" s="81">
        <v>100</v>
      </c>
      <c r="G8" s="80">
        <f t="shared" si="0"/>
        <v>84.131</v>
      </c>
      <c r="H8" s="80">
        <v>0.7</v>
      </c>
      <c r="I8" s="80">
        <v>0</v>
      </c>
      <c r="J8" s="80">
        <v>0</v>
      </c>
      <c r="K8" s="80">
        <v>0</v>
      </c>
      <c r="L8" s="80">
        <v>0</v>
      </c>
      <c r="M8" s="81">
        <v>2</v>
      </c>
      <c r="N8" s="80">
        <f t="shared" si="1"/>
        <v>2.7</v>
      </c>
      <c r="O8" s="80">
        <f t="shared" si="2"/>
        <v>86.831000000000003</v>
      </c>
    </row>
    <row r="9" spans="1:17" s="34" customFormat="1" ht="21.75" customHeight="1" x14ac:dyDescent="0.15">
      <c r="A9" s="80">
        <v>6</v>
      </c>
      <c r="B9" s="13" t="s">
        <v>459</v>
      </c>
      <c r="C9" s="105" t="s">
        <v>460</v>
      </c>
      <c r="D9" s="81">
        <v>98</v>
      </c>
      <c r="E9" s="91">
        <v>74.260000000000005</v>
      </c>
      <c r="F9" s="81">
        <v>100</v>
      </c>
      <c r="G9" s="80">
        <f t="shared" si="0"/>
        <v>81.581999999999994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f t="shared" si="1"/>
        <v>0</v>
      </c>
      <c r="O9" s="80">
        <f t="shared" si="2"/>
        <v>81.581999999999994</v>
      </c>
    </row>
    <row r="10" spans="1:17" s="34" customFormat="1" ht="21.75" customHeight="1" x14ac:dyDescent="0.15">
      <c r="A10" s="80">
        <v>7</v>
      </c>
      <c r="B10" s="13" t="s">
        <v>461</v>
      </c>
      <c r="C10" s="105" t="s">
        <v>462</v>
      </c>
      <c r="D10" s="81">
        <v>100</v>
      </c>
      <c r="E10" s="91">
        <v>80.25</v>
      </c>
      <c r="F10" s="81">
        <v>100</v>
      </c>
      <c r="G10" s="80">
        <f t="shared" si="0"/>
        <v>86.174999999999997</v>
      </c>
      <c r="H10" s="80">
        <v>1</v>
      </c>
      <c r="I10" s="80">
        <v>1.5</v>
      </c>
      <c r="J10" s="81">
        <v>2.5</v>
      </c>
      <c r="K10" s="80">
        <v>0</v>
      </c>
      <c r="L10" s="80">
        <v>0</v>
      </c>
      <c r="M10" s="80">
        <v>0</v>
      </c>
      <c r="N10" s="80">
        <f t="shared" si="1"/>
        <v>5</v>
      </c>
      <c r="O10" s="80">
        <f t="shared" si="2"/>
        <v>91.174999999999997</v>
      </c>
    </row>
    <row r="11" spans="1:17" s="34" customFormat="1" ht="21.75" customHeight="1" x14ac:dyDescent="0.15">
      <c r="A11" s="80">
        <v>8</v>
      </c>
      <c r="B11" s="13" t="s">
        <v>463</v>
      </c>
      <c r="C11" s="105" t="s">
        <v>464</v>
      </c>
      <c r="D11" s="81">
        <v>100</v>
      </c>
      <c r="E11" s="91">
        <v>69.92</v>
      </c>
      <c r="F11" s="81">
        <v>100</v>
      </c>
      <c r="G11" s="80">
        <f t="shared" si="0"/>
        <v>78.943999999999988</v>
      </c>
      <c r="H11" s="80">
        <v>1</v>
      </c>
      <c r="I11" s="80">
        <v>0</v>
      </c>
      <c r="J11" s="81">
        <v>2.5</v>
      </c>
      <c r="K11" s="80">
        <v>1</v>
      </c>
      <c r="L11" s="80">
        <v>0</v>
      </c>
      <c r="M11" s="81">
        <v>0</v>
      </c>
      <c r="N11" s="80">
        <f t="shared" si="1"/>
        <v>4.5</v>
      </c>
      <c r="O11" s="80">
        <f t="shared" si="2"/>
        <v>83.443999999999988</v>
      </c>
    </row>
    <row r="12" spans="1:17" s="34" customFormat="1" ht="21.75" customHeight="1" x14ac:dyDescent="0.15">
      <c r="A12" s="80">
        <v>9</v>
      </c>
      <c r="B12" s="13" t="s">
        <v>465</v>
      </c>
      <c r="C12" s="105" t="s">
        <v>466</v>
      </c>
      <c r="D12" s="81">
        <v>100</v>
      </c>
      <c r="E12" s="91">
        <v>79.92</v>
      </c>
      <c r="F12" s="81">
        <v>100</v>
      </c>
      <c r="G12" s="80">
        <f t="shared" si="0"/>
        <v>85.943999999999988</v>
      </c>
      <c r="H12" s="80">
        <v>0.7</v>
      </c>
      <c r="I12" s="80">
        <v>0</v>
      </c>
      <c r="J12" s="81">
        <v>2.5</v>
      </c>
      <c r="K12" s="80">
        <v>0</v>
      </c>
      <c r="L12" s="80">
        <v>0</v>
      </c>
      <c r="M12" s="81">
        <v>0</v>
      </c>
      <c r="N12" s="80">
        <f t="shared" si="1"/>
        <v>3.2</v>
      </c>
      <c r="O12" s="80">
        <f t="shared" si="2"/>
        <v>89.143999999999991</v>
      </c>
    </row>
    <row r="13" spans="1:17" s="34" customFormat="1" ht="21.75" customHeight="1" x14ac:dyDescent="0.15">
      <c r="A13" s="80">
        <v>10</v>
      </c>
      <c r="B13" s="13" t="s">
        <v>467</v>
      </c>
      <c r="C13" s="105" t="s">
        <v>468</v>
      </c>
      <c r="D13" s="81">
        <v>100</v>
      </c>
      <c r="E13" s="91">
        <v>83.22</v>
      </c>
      <c r="F13" s="81">
        <v>100</v>
      </c>
      <c r="G13" s="80">
        <f t="shared" si="0"/>
        <v>88.253999999999991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f t="shared" si="1"/>
        <v>0</v>
      </c>
      <c r="O13" s="80">
        <f t="shared" si="2"/>
        <v>88.253999999999991</v>
      </c>
    </row>
    <row r="14" spans="1:17" s="34" customFormat="1" ht="21.75" customHeight="1" x14ac:dyDescent="0.15">
      <c r="A14" s="80">
        <v>11</v>
      </c>
      <c r="B14" s="13" t="s">
        <v>469</v>
      </c>
      <c r="C14" s="105" t="s">
        <v>470</v>
      </c>
      <c r="D14" s="81">
        <v>96</v>
      </c>
      <c r="E14" s="91">
        <v>72.650000000000006</v>
      </c>
      <c r="F14" s="81">
        <v>100</v>
      </c>
      <c r="G14" s="80">
        <f t="shared" si="0"/>
        <v>80.055000000000007</v>
      </c>
      <c r="H14" s="80">
        <v>0</v>
      </c>
      <c r="I14" s="80">
        <v>0</v>
      </c>
      <c r="J14" s="81">
        <v>2.5</v>
      </c>
      <c r="K14" s="80">
        <v>0</v>
      </c>
      <c r="L14" s="80">
        <v>0</v>
      </c>
      <c r="M14" s="80">
        <v>0</v>
      </c>
      <c r="N14" s="80">
        <f t="shared" si="1"/>
        <v>2.5</v>
      </c>
      <c r="O14" s="80">
        <f t="shared" si="2"/>
        <v>82.555000000000007</v>
      </c>
    </row>
    <row r="15" spans="1:17" s="34" customFormat="1" ht="21.75" customHeight="1" x14ac:dyDescent="0.15">
      <c r="A15" s="80">
        <v>12</v>
      </c>
      <c r="B15" s="13" t="s">
        <v>471</v>
      </c>
      <c r="C15" s="105" t="s">
        <v>472</v>
      </c>
      <c r="D15" s="81">
        <v>100</v>
      </c>
      <c r="E15" s="91">
        <v>78.400000000000006</v>
      </c>
      <c r="F15" s="81">
        <v>100</v>
      </c>
      <c r="G15" s="80">
        <f t="shared" si="0"/>
        <v>84.88</v>
      </c>
      <c r="H15" s="80">
        <v>0.7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f t="shared" si="1"/>
        <v>0.7</v>
      </c>
      <c r="O15" s="80">
        <f t="shared" si="2"/>
        <v>85.58</v>
      </c>
      <c r="Q15" s="34" t="s">
        <v>41</v>
      </c>
    </row>
    <row r="16" spans="1:17" s="34" customFormat="1" ht="21.75" customHeight="1" x14ac:dyDescent="0.15">
      <c r="A16" s="80">
        <v>13</v>
      </c>
      <c r="B16" s="13" t="s">
        <v>473</v>
      </c>
      <c r="C16" s="105" t="s">
        <v>474</v>
      </c>
      <c r="D16" s="81">
        <v>100</v>
      </c>
      <c r="E16" s="91">
        <v>77.209999999999994</v>
      </c>
      <c r="F16" s="81">
        <v>100</v>
      </c>
      <c r="G16" s="80">
        <f t="shared" si="0"/>
        <v>84.046999999999997</v>
      </c>
      <c r="H16" s="80">
        <v>1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f t="shared" si="1"/>
        <v>1</v>
      </c>
      <c r="O16" s="80">
        <f t="shared" si="2"/>
        <v>85.046999999999997</v>
      </c>
    </row>
    <row r="17" spans="1:15" s="34" customFormat="1" ht="21.75" customHeight="1" x14ac:dyDescent="0.15">
      <c r="A17" s="80">
        <v>14</v>
      </c>
      <c r="B17" s="13" t="s">
        <v>475</v>
      </c>
      <c r="C17" s="105" t="s">
        <v>476</v>
      </c>
      <c r="D17" s="81">
        <v>100</v>
      </c>
      <c r="E17" s="91">
        <v>64.819999999999993</v>
      </c>
      <c r="F17" s="81">
        <v>100</v>
      </c>
      <c r="G17" s="80">
        <f t="shared" si="0"/>
        <v>75.373999999999995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f t="shared" si="1"/>
        <v>0</v>
      </c>
      <c r="O17" s="80">
        <f t="shared" si="2"/>
        <v>75.373999999999995</v>
      </c>
    </row>
    <row r="18" spans="1:15" s="34" customFormat="1" ht="21.75" customHeight="1" x14ac:dyDescent="0.15">
      <c r="A18" s="80">
        <v>15</v>
      </c>
      <c r="B18" s="13" t="s">
        <v>477</v>
      </c>
      <c r="C18" s="105" t="s">
        <v>478</v>
      </c>
      <c r="D18" s="81">
        <v>100</v>
      </c>
      <c r="E18" s="91">
        <v>85.6</v>
      </c>
      <c r="F18" s="81">
        <v>100</v>
      </c>
      <c r="G18" s="80">
        <f t="shared" si="0"/>
        <v>89.919999999999987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f t="shared" si="1"/>
        <v>0</v>
      </c>
      <c r="O18" s="80">
        <f t="shared" si="2"/>
        <v>89.919999999999987</v>
      </c>
    </row>
    <row r="19" spans="1:15" s="34" customFormat="1" ht="21.75" customHeight="1" x14ac:dyDescent="0.15">
      <c r="A19" s="80">
        <v>16</v>
      </c>
      <c r="B19" s="13" t="s">
        <v>479</v>
      </c>
      <c r="C19" s="105" t="s">
        <v>480</v>
      </c>
      <c r="D19" s="81">
        <v>100</v>
      </c>
      <c r="E19" s="91">
        <v>76.09</v>
      </c>
      <c r="F19" s="81">
        <v>100</v>
      </c>
      <c r="G19" s="80">
        <f t="shared" si="0"/>
        <v>83.263000000000005</v>
      </c>
      <c r="H19" s="80">
        <v>1</v>
      </c>
      <c r="I19" s="80">
        <v>0</v>
      </c>
      <c r="J19" s="81">
        <v>2.5</v>
      </c>
      <c r="K19" s="80">
        <v>0</v>
      </c>
      <c r="L19" s="80">
        <v>0</v>
      </c>
      <c r="M19" s="81">
        <v>0</v>
      </c>
      <c r="N19" s="80">
        <f t="shared" si="1"/>
        <v>3.5</v>
      </c>
      <c r="O19" s="80">
        <f t="shared" si="2"/>
        <v>86.763000000000005</v>
      </c>
    </row>
    <row r="20" spans="1:15" s="34" customFormat="1" ht="21.75" customHeight="1" x14ac:dyDescent="0.15">
      <c r="A20" s="80">
        <v>17</v>
      </c>
      <c r="B20" s="13" t="s">
        <v>481</v>
      </c>
      <c r="C20" s="105" t="s">
        <v>482</v>
      </c>
      <c r="D20" s="81">
        <v>100</v>
      </c>
      <c r="E20" s="91">
        <v>76.13</v>
      </c>
      <c r="F20" s="81">
        <v>100</v>
      </c>
      <c r="G20" s="80">
        <f t="shared" si="0"/>
        <v>83.290999999999997</v>
      </c>
      <c r="H20" s="80">
        <v>0.7</v>
      </c>
      <c r="I20" s="80">
        <v>1.5</v>
      </c>
      <c r="J20" s="80">
        <v>0</v>
      </c>
      <c r="K20" s="80">
        <v>0</v>
      </c>
      <c r="L20" s="80">
        <v>0</v>
      </c>
      <c r="M20" s="80">
        <v>0</v>
      </c>
      <c r="N20" s="80">
        <f t="shared" si="1"/>
        <v>2.2000000000000002</v>
      </c>
      <c r="O20" s="80">
        <f t="shared" si="2"/>
        <v>85.491</v>
      </c>
    </row>
    <row r="21" spans="1:15" s="34" customFormat="1" ht="21.75" customHeight="1" x14ac:dyDescent="0.15">
      <c r="A21" s="80">
        <v>18</v>
      </c>
      <c r="B21" s="13" t="s">
        <v>483</v>
      </c>
      <c r="C21" s="105" t="s">
        <v>484</v>
      </c>
      <c r="D21" s="81">
        <v>100</v>
      </c>
      <c r="E21" s="91">
        <v>87</v>
      </c>
      <c r="F21" s="81">
        <v>100</v>
      </c>
      <c r="G21" s="80">
        <f t="shared" si="0"/>
        <v>90.9</v>
      </c>
      <c r="H21" s="80">
        <v>1</v>
      </c>
      <c r="I21" s="80">
        <v>0</v>
      </c>
      <c r="J21" s="81">
        <v>2.5</v>
      </c>
      <c r="K21" s="80">
        <v>0</v>
      </c>
      <c r="L21" s="80">
        <v>0</v>
      </c>
      <c r="M21" s="80">
        <v>0</v>
      </c>
      <c r="N21" s="80">
        <f t="shared" si="1"/>
        <v>3.5</v>
      </c>
      <c r="O21" s="80">
        <f t="shared" si="2"/>
        <v>94.4</v>
      </c>
    </row>
    <row r="22" spans="1:15" s="34" customFormat="1" ht="21.75" customHeight="1" x14ac:dyDescent="0.15">
      <c r="A22" s="80">
        <v>19</v>
      </c>
      <c r="B22" s="13" t="s">
        <v>485</v>
      </c>
      <c r="C22" s="105" t="s">
        <v>486</v>
      </c>
      <c r="D22" s="81">
        <v>100</v>
      </c>
      <c r="E22" s="91">
        <v>81.540000000000006</v>
      </c>
      <c r="F22" s="81">
        <v>100</v>
      </c>
      <c r="G22" s="80">
        <f t="shared" si="0"/>
        <v>87.078000000000003</v>
      </c>
      <c r="H22" s="80">
        <v>0.7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f t="shared" si="1"/>
        <v>0.7</v>
      </c>
      <c r="O22" s="80">
        <f t="shared" si="2"/>
        <v>87.778000000000006</v>
      </c>
    </row>
    <row r="23" spans="1:15" s="34" customFormat="1" ht="21.75" customHeight="1" x14ac:dyDescent="0.15">
      <c r="A23" s="80">
        <v>20</v>
      </c>
      <c r="B23" s="13" t="s">
        <v>487</v>
      </c>
      <c r="C23" s="105" t="s">
        <v>488</v>
      </c>
      <c r="D23" s="81">
        <v>100</v>
      </c>
      <c r="E23" s="91">
        <v>78.25</v>
      </c>
      <c r="F23" s="81">
        <v>100</v>
      </c>
      <c r="G23" s="80">
        <f t="shared" si="0"/>
        <v>84.775000000000006</v>
      </c>
      <c r="H23" s="80">
        <v>0.7</v>
      </c>
      <c r="I23" s="80">
        <v>0</v>
      </c>
      <c r="J23" s="81">
        <v>2.5</v>
      </c>
      <c r="K23" s="80">
        <v>0</v>
      </c>
      <c r="L23" s="80">
        <v>0</v>
      </c>
      <c r="M23" s="80">
        <v>0</v>
      </c>
      <c r="N23" s="80">
        <f t="shared" si="1"/>
        <v>3.2</v>
      </c>
      <c r="O23" s="80">
        <f t="shared" si="2"/>
        <v>87.975000000000009</v>
      </c>
    </row>
    <row r="24" spans="1:15" s="34" customFormat="1" ht="21.75" customHeight="1" x14ac:dyDescent="0.15">
      <c r="A24" s="80">
        <v>21</v>
      </c>
      <c r="B24" s="13" t="s">
        <v>489</v>
      </c>
      <c r="C24" s="105" t="s">
        <v>490</v>
      </c>
      <c r="D24" s="81">
        <v>100</v>
      </c>
      <c r="E24" s="91">
        <v>79.099999999999994</v>
      </c>
      <c r="F24" s="81">
        <v>100</v>
      </c>
      <c r="G24" s="80">
        <f t="shared" si="0"/>
        <v>85.36999999999999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f t="shared" si="1"/>
        <v>0</v>
      </c>
      <c r="O24" s="80">
        <f t="shared" si="2"/>
        <v>85.36999999999999</v>
      </c>
    </row>
    <row r="25" spans="1:15" s="34" customFormat="1" ht="21.75" customHeight="1" x14ac:dyDescent="0.15">
      <c r="A25" s="80">
        <v>22</v>
      </c>
      <c r="B25" s="13" t="s">
        <v>491</v>
      </c>
      <c r="C25" s="105" t="s">
        <v>492</v>
      </c>
      <c r="D25" s="81">
        <v>100</v>
      </c>
      <c r="E25" s="91">
        <v>70.06</v>
      </c>
      <c r="F25" s="81">
        <v>100</v>
      </c>
      <c r="G25" s="80">
        <f t="shared" si="0"/>
        <v>79.042000000000002</v>
      </c>
      <c r="H25" s="80">
        <v>1</v>
      </c>
      <c r="I25" s="80">
        <v>0</v>
      </c>
      <c r="J25" s="81">
        <v>2.5</v>
      </c>
      <c r="K25" s="80">
        <v>0</v>
      </c>
      <c r="L25" s="80">
        <v>0</v>
      </c>
      <c r="M25" s="80">
        <v>0</v>
      </c>
      <c r="N25" s="80">
        <v>0</v>
      </c>
      <c r="O25" s="80">
        <f t="shared" si="2"/>
        <v>79.042000000000002</v>
      </c>
    </row>
    <row r="26" spans="1:15" s="34" customFormat="1" ht="21.75" customHeight="1" x14ac:dyDescent="0.15">
      <c r="A26" s="80">
        <v>23</v>
      </c>
      <c r="B26" s="13" t="s">
        <v>493</v>
      </c>
      <c r="C26" s="105" t="s">
        <v>494</v>
      </c>
      <c r="D26" s="81">
        <v>100</v>
      </c>
      <c r="E26" s="91">
        <v>83.13</v>
      </c>
      <c r="F26" s="81">
        <v>100</v>
      </c>
      <c r="G26" s="80">
        <f t="shared" si="0"/>
        <v>88.191000000000003</v>
      </c>
      <c r="H26" s="80">
        <v>4</v>
      </c>
      <c r="I26" s="80">
        <v>0</v>
      </c>
      <c r="J26" s="80">
        <v>2.5</v>
      </c>
      <c r="K26" s="80">
        <v>0</v>
      </c>
      <c r="L26" s="80">
        <v>0</v>
      </c>
      <c r="M26" s="80">
        <v>2</v>
      </c>
      <c r="N26" s="80">
        <f t="shared" ref="N26:N40" si="3">H26+I26+J26+K26+L26+M26</f>
        <v>8.5</v>
      </c>
      <c r="O26" s="80">
        <f t="shared" si="2"/>
        <v>96.691000000000003</v>
      </c>
    </row>
    <row r="27" spans="1:15" s="34" customFormat="1" ht="21.75" customHeight="1" x14ac:dyDescent="0.15">
      <c r="A27" s="80">
        <v>24</v>
      </c>
      <c r="B27" s="13" t="s">
        <v>495</v>
      </c>
      <c r="C27" s="105" t="s">
        <v>496</v>
      </c>
      <c r="D27" s="81">
        <v>100</v>
      </c>
      <c r="E27" s="91">
        <v>83.79</v>
      </c>
      <c r="F27" s="81">
        <v>100</v>
      </c>
      <c r="G27" s="80">
        <f t="shared" si="0"/>
        <v>88.652999999999992</v>
      </c>
      <c r="H27" s="80">
        <v>7</v>
      </c>
      <c r="I27" s="80">
        <v>1</v>
      </c>
      <c r="J27" s="81">
        <v>0</v>
      </c>
      <c r="K27" s="80">
        <v>0</v>
      </c>
      <c r="L27" s="80">
        <v>0</v>
      </c>
      <c r="M27" s="81">
        <v>2</v>
      </c>
      <c r="N27" s="80">
        <f t="shared" si="3"/>
        <v>10</v>
      </c>
      <c r="O27" s="80">
        <f t="shared" si="2"/>
        <v>98.652999999999992</v>
      </c>
    </row>
    <row r="28" spans="1:15" s="34" customFormat="1" ht="21.75" customHeight="1" x14ac:dyDescent="0.15">
      <c r="A28" s="80">
        <v>25</v>
      </c>
      <c r="B28" s="13" t="s">
        <v>497</v>
      </c>
      <c r="C28" s="105" t="s">
        <v>498</v>
      </c>
      <c r="D28" s="81">
        <v>96</v>
      </c>
      <c r="E28" s="91">
        <v>70.83</v>
      </c>
      <c r="F28" s="81">
        <v>100</v>
      </c>
      <c r="G28" s="80">
        <f t="shared" si="0"/>
        <v>78.781000000000006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f t="shared" si="3"/>
        <v>0</v>
      </c>
      <c r="O28" s="80">
        <f t="shared" si="2"/>
        <v>78.781000000000006</v>
      </c>
    </row>
    <row r="29" spans="1:15" s="34" customFormat="1" ht="21.75" customHeight="1" x14ac:dyDescent="0.15">
      <c r="A29" s="80">
        <v>26</v>
      </c>
      <c r="B29" s="13" t="s">
        <v>499</v>
      </c>
      <c r="C29" s="105" t="s">
        <v>500</v>
      </c>
      <c r="D29" s="81">
        <v>95</v>
      </c>
      <c r="E29" s="91">
        <v>64.3</v>
      </c>
      <c r="F29" s="81">
        <v>100</v>
      </c>
      <c r="G29" s="80">
        <f t="shared" si="0"/>
        <v>74.009999999999991</v>
      </c>
      <c r="H29" s="80">
        <v>0.7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f t="shared" si="3"/>
        <v>0.7</v>
      </c>
      <c r="O29" s="80">
        <f t="shared" si="2"/>
        <v>74.709999999999994</v>
      </c>
    </row>
    <row r="30" spans="1:15" s="34" customFormat="1" ht="20.100000000000001" customHeight="1" x14ac:dyDescent="0.15">
      <c r="A30" s="80">
        <v>27</v>
      </c>
      <c r="B30" s="13" t="s">
        <v>501</v>
      </c>
      <c r="C30" s="105" t="s">
        <v>502</v>
      </c>
      <c r="D30" s="81">
        <v>100</v>
      </c>
      <c r="E30" s="91">
        <v>78.44</v>
      </c>
      <c r="F30" s="81">
        <v>100</v>
      </c>
      <c r="G30" s="80">
        <f t="shared" si="0"/>
        <v>84.907999999999987</v>
      </c>
      <c r="H30" s="80">
        <v>0</v>
      </c>
      <c r="I30" s="80">
        <v>0</v>
      </c>
      <c r="J30" s="80">
        <v>0</v>
      </c>
      <c r="K30" s="80">
        <v>1</v>
      </c>
      <c r="L30" s="80">
        <v>0</v>
      </c>
      <c r="M30" s="81">
        <v>0</v>
      </c>
      <c r="N30" s="80">
        <f t="shared" si="3"/>
        <v>1</v>
      </c>
      <c r="O30" s="80">
        <f t="shared" si="2"/>
        <v>85.907999999999987</v>
      </c>
    </row>
    <row r="31" spans="1:15" s="34" customFormat="1" ht="20.100000000000001" customHeight="1" x14ac:dyDescent="0.15">
      <c r="A31" s="80">
        <v>28</v>
      </c>
      <c r="B31" s="13" t="s">
        <v>503</v>
      </c>
      <c r="C31" s="105" t="s">
        <v>504</v>
      </c>
      <c r="D31" s="81">
        <v>98</v>
      </c>
      <c r="E31" s="91">
        <v>77.17</v>
      </c>
      <c r="F31" s="81">
        <v>100</v>
      </c>
      <c r="G31" s="80">
        <f t="shared" si="0"/>
        <v>83.619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f t="shared" si="3"/>
        <v>0</v>
      </c>
      <c r="O31" s="80">
        <f t="shared" si="2"/>
        <v>83.619</v>
      </c>
    </row>
    <row r="32" spans="1:15" s="34" customFormat="1" ht="20.100000000000001" customHeight="1" x14ac:dyDescent="0.15">
      <c r="A32" s="80">
        <v>29</v>
      </c>
      <c r="B32" s="13" t="s">
        <v>505</v>
      </c>
      <c r="C32" s="105" t="s">
        <v>506</v>
      </c>
      <c r="D32" s="81">
        <v>100</v>
      </c>
      <c r="E32" s="91">
        <v>89.31</v>
      </c>
      <c r="F32" s="81">
        <v>100</v>
      </c>
      <c r="G32" s="80">
        <f t="shared" si="0"/>
        <v>92.516999999999996</v>
      </c>
      <c r="H32" s="80">
        <v>1</v>
      </c>
      <c r="I32" s="80">
        <v>1.5</v>
      </c>
      <c r="J32" s="81">
        <v>3</v>
      </c>
      <c r="K32" s="80">
        <v>0</v>
      </c>
      <c r="L32" s="80">
        <v>0</v>
      </c>
      <c r="M32" s="81">
        <v>0</v>
      </c>
      <c r="N32" s="80">
        <f t="shared" si="3"/>
        <v>5.5</v>
      </c>
      <c r="O32" s="80">
        <f t="shared" si="2"/>
        <v>98.016999999999996</v>
      </c>
    </row>
    <row r="33" spans="1:15" s="34" customFormat="1" ht="20.100000000000001" customHeight="1" x14ac:dyDescent="0.15">
      <c r="A33" s="80">
        <v>30</v>
      </c>
      <c r="B33" s="13" t="s">
        <v>507</v>
      </c>
      <c r="C33" s="105" t="s">
        <v>508</v>
      </c>
      <c r="D33" s="81">
        <v>95</v>
      </c>
      <c r="E33" s="92">
        <v>50.86</v>
      </c>
      <c r="F33" s="81">
        <v>100</v>
      </c>
      <c r="G33" s="80">
        <f t="shared" si="0"/>
        <v>64.602000000000004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f t="shared" si="3"/>
        <v>0</v>
      </c>
      <c r="O33" s="80">
        <f t="shared" si="2"/>
        <v>64.602000000000004</v>
      </c>
    </row>
    <row r="34" spans="1:15" s="34" customFormat="1" ht="20.100000000000001" customHeight="1" x14ac:dyDescent="0.15">
      <c r="A34" s="80">
        <v>31</v>
      </c>
      <c r="B34" s="13" t="s">
        <v>509</v>
      </c>
      <c r="C34" s="105" t="s">
        <v>510</v>
      </c>
      <c r="D34" s="81">
        <v>100</v>
      </c>
      <c r="E34" s="91">
        <v>83.6</v>
      </c>
      <c r="F34" s="81">
        <v>100</v>
      </c>
      <c r="G34" s="80">
        <f t="shared" si="0"/>
        <v>88.519999999999982</v>
      </c>
      <c r="H34" s="80">
        <v>0</v>
      </c>
      <c r="I34" s="80">
        <v>1.5</v>
      </c>
      <c r="J34" s="81">
        <v>0</v>
      </c>
      <c r="K34" s="80">
        <v>0</v>
      </c>
      <c r="L34" s="80">
        <v>0</v>
      </c>
      <c r="M34" s="81">
        <v>0</v>
      </c>
      <c r="N34" s="80">
        <f t="shared" si="3"/>
        <v>1.5</v>
      </c>
      <c r="O34" s="80">
        <f t="shared" si="2"/>
        <v>90.019999999999982</v>
      </c>
    </row>
    <row r="35" spans="1:15" s="34" customFormat="1" ht="20.100000000000001" customHeight="1" x14ac:dyDescent="0.15">
      <c r="A35" s="80">
        <v>32</v>
      </c>
      <c r="B35" s="13" t="s">
        <v>511</v>
      </c>
      <c r="C35" s="105" t="s">
        <v>512</v>
      </c>
      <c r="D35" s="81">
        <v>100</v>
      </c>
      <c r="E35" s="91">
        <v>75.040000000000006</v>
      </c>
      <c r="F35" s="81">
        <v>100</v>
      </c>
      <c r="G35" s="80">
        <f t="shared" si="0"/>
        <v>82.527999999999992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f t="shared" si="3"/>
        <v>0</v>
      </c>
      <c r="O35" s="80">
        <f t="shared" si="2"/>
        <v>82.527999999999992</v>
      </c>
    </row>
    <row r="36" spans="1:15" s="34" customFormat="1" ht="20.100000000000001" customHeight="1" x14ac:dyDescent="0.15">
      <c r="A36" s="80">
        <v>33</v>
      </c>
      <c r="B36" s="13" t="s">
        <v>513</v>
      </c>
      <c r="C36" s="105" t="s">
        <v>514</v>
      </c>
      <c r="D36" s="81">
        <v>96</v>
      </c>
      <c r="E36" s="91">
        <v>52.79</v>
      </c>
      <c r="F36" s="81">
        <v>100</v>
      </c>
      <c r="G36" s="80">
        <f t="shared" si="0"/>
        <v>66.152999999999992</v>
      </c>
      <c r="H36" s="80">
        <v>0.7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f t="shared" si="3"/>
        <v>0.7</v>
      </c>
      <c r="O36" s="80">
        <f t="shared" si="2"/>
        <v>66.852999999999994</v>
      </c>
    </row>
    <row r="37" spans="1:15" s="34" customFormat="1" ht="20.100000000000001" customHeight="1" x14ac:dyDescent="0.15">
      <c r="A37" s="80">
        <v>34</v>
      </c>
      <c r="B37" s="13" t="s">
        <v>515</v>
      </c>
      <c r="C37" s="105" t="s">
        <v>516</v>
      </c>
      <c r="D37" s="81">
        <v>97</v>
      </c>
      <c r="E37" s="91">
        <v>65.08</v>
      </c>
      <c r="F37" s="81">
        <v>100</v>
      </c>
      <c r="G37" s="80">
        <f t="shared" si="0"/>
        <v>74.956000000000003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f t="shared" si="3"/>
        <v>0</v>
      </c>
      <c r="O37" s="80">
        <f t="shared" si="2"/>
        <v>74.956000000000003</v>
      </c>
    </row>
    <row r="38" spans="1:15" s="34" customFormat="1" ht="20.100000000000001" customHeight="1" x14ac:dyDescent="0.15">
      <c r="A38" s="80">
        <v>35</v>
      </c>
      <c r="B38" s="13" t="s">
        <v>517</v>
      </c>
      <c r="C38" s="105" t="s">
        <v>518</v>
      </c>
      <c r="D38" s="81">
        <v>100</v>
      </c>
      <c r="E38" s="91">
        <v>84.17</v>
      </c>
      <c r="F38" s="81">
        <v>100</v>
      </c>
      <c r="G38" s="80">
        <f t="shared" si="0"/>
        <v>88.918999999999997</v>
      </c>
      <c r="H38" s="80">
        <v>0.7</v>
      </c>
      <c r="I38" s="80">
        <v>0</v>
      </c>
      <c r="J38" s="81">
        <v>3</v>
      </c>
      <c r="K38" s="80">
        <v>0</v>
      </c>
      <c r="L38" s="80">
        <v>0</v>
      </c>
      <c r="M38" s="80">
        <v>0</v>
      </c>
      <c r="N38" s="80">
        <f t="shared" si="3"/>
        <v>3.7</v>
      </c>
      <c r="O38" s="80">
        <f t="shared" si="2"/>
        <v>92.619</v>
      </c>
    </row>
    <row r="39" spans="1:15" s="34" customFormat="1" ht="20.100000000000001" customHeight="1" x14ac:dyDescent="0.15">
      <c r="A39" s="80">
        <v>36</v>
      </c>
      <c r="B39" s="13" t="s">
        <v>519</v>
      </c>
      <c r="C39" s="105" t="s">
        <v>520</v>
      </c>
      <c r="D39" s="81">
        <v>100</v>
      </c>
      <c r="E39" s="91">
        <v>72.430000000000007</v>
      </c>
      <c r="F39" s="81">
        <v>100</v>
      </c>
      <c r="G39" s="80">
        <f t="shared" si="0"/>
        <v>80.700999999999993</v>
      </c>
      <c r="H39" s="80">
        <v>1</v>
      </c>
      <c r="I39" s="80">
        <v>0</v>
      </c>
      <c r="J39" s="81">
        <v>2.5</v>
      </c>
      <c r="K39" s="80">
        <v>0</v>
      </c>
      <c r="L39" s="80">
        <v>0</v>
      </c>
      <c r="M39" s="80">
        <v>0</v>
      </c>
      <c r="N39" s="80">
        <f t="shared" si="3"/>
        <v>3.5</v>
      </c>
      <c r="O39" s="80">
        <f t="shared" si="2"/>
        <v>84.200999999999993</v>
      </c>
    </row>
    <row r="40" spans="1:15" s="34" customFormat="1" ht="20.100000000000001" customHeight="1" x14ac:dyDescent="0.15">
      <c r="A40" s="80">
        <v>37</v>
      </c>
      <c r="B40" s="13" t="s">
        <v>521</v>
      </c>
      <c r="C40" s="105" t="s">
        <v>522</v>
      </c>
      <c r="D40" s="81">
        <v>100</v>
      </c>
      <c r="E40" s="91">
        <v>88.9</v>
      </c>
      <c r="F40" s="81">
        <v>100</v>
      </c>
      <c r="G40" s="80">
        <f t="shared" si="0"/>
        <v>92.22999999999999</v>
      </c>
      <c r="H40" s="80">
        <v>0.7</v>
      </c>
      <c r="I40" s="80">
        <v>3</v>
      </c>
      <c r="J40" s="81">
        <v>3</v>
      </c>
      <c r="K40" s="80">
        <v>0</v>
      </c>
      <c r="L40" s="80">
        <v>0</v>
      </c>
      <c r="M40" s="81">
        <v>2</v>
      </c>
      <c r="N40" s="80">
        <f t="shared" si="3"/>
        <v>8.6999999999999993</v>
      </c>
      <c r="O40" s="80">
        <f t="shared" si="2"/>
        <v>100.92999999999999</v>
      </c>
    </row>
    <row r="41" spans="1:15" s="34" customFormat="1" ht="20.100000000000001" customHeight="1" x14ac:dyDescent="0.15">
      <c r="A41" s="111"/>
      <c r="B41" s="111"/>
      <c r="C41" s="112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</row>
    <row r="42" spans="1:15" s="34" customFormat="1" x14ac:dyDescent="0.15">
      <c r="D42" s="71"/>
      <c r="I42" s="99"/>
      <c r="J42" s="71"/>
      <c r="M42" s="71"/>
    </row>
    <row r="43" spans="1:15" s="34" customFormat="1" x14ac:dyDescent="0.15">
      <c r="D43" s="71"/>
      <c r="I43" s="99"/>
      <c r="J43" s="71"/>
      <c r="M43" s="71"/>
    </row>
    <row r="44" spans="1:15" s="34" customFormat="1" x14ac:dyDescent="0.15">
      <c r="D44" s="71"/>
      <c r="I44" s="99"/>
      <c r="J44" s="71"/>
      <c r="M44" s="71"/>
    </row>
    <row r="45" spans="1:15" s="34" customFormat="1" x14ac:dyDescent="0.15">
      <c r="D45" s="71"/>
      <c r="I45" s="99"/>
      <c r="J45" s="71"/>
      <c r="M45" s="71"/>
    </row>
    <row r="46" spans="1:15" s="34" customFormat="1" x14ac:dyDescent="0.15">
      <c r="D46" s="71"/>
      <c r="I46" s="99"/>
      <c r="J46" s="71"/>
      <c r="M46" s="71"/>
    </row>
    <row r="47" spans="1:15" s="34" customFormat="1" x14ac:dyDescent="0.15">
      <c r="D47" s="71"/>
      <c r="I47" s="99"/>
      <c r="J47" s="71"/>
      <c r="M47" s="71"/>
    </row>
    <row r="48" spans="1:15" s="34" customFormat="1" x14ac:dyDescent="0.15">
      <c r="D48" s="71"/>
      <c r="I48" s="99"/>
      <c r="J48" s="71"/>
      <c r="M48" s="71"/>
    </row>
    <row r="49" spans="4:13" s="34" customFormat="1" x14ac:dyDescent="0.15">
      <c r="D49" s="71"/>
      <c r="I49" s="99"/>
      <c r="J49" s="71"/>
      <c r="M49" s="71"/>
    </row>
    <row r="50" spans="4:13" s="34" customFormat="1" x14ac:dyDescent="0.15">
      <c r="D50" s="71"/>
      <c r="I50" s="99"/>
      <c r="J50" s="71"/>
      <c r="M50" s="71"/>
    </row>
    <row r="51" spans="4:13" s="34" customFormat="1" x14ac:dyDescent="0.15">
      <c r="D51" s="71"/>
      <c r="I51" s="99"/>
      <c r="J51" s="71"/>
      <c r="M51" s="71"/>
    </row>
    <row r="52" spans="4:13" s="34" customFormat="1" x14ac:dyDescent="0.15">
      <c r="D52" s="71"/>
      <c r="I52" s="99"/>
      <c r="J52" s="71"/>
      <c r="M52" s="71"/>
    </row>
    <row r="53" spans="4:13" s="34" customFormat="1" x14ac:dyDescent="0.15">
      <c r="D53" s="71"/>
      <c r="I53" s="99"/>
      <c r="J53" s="71"/>
      <c r="M53" s="71"/>
    </row>
    <row r="54" spans="4:13" s="34" customFormat="1" x14ac:dyDescent="0.15">
      <c r="D54" s="71"/>
      <c r="I54" s="99"/>
      <c r="J54" s="71"/>
      <c r="M54" s="71"/>
    </row>
    <row r="55" spans="4:13" s="34" customFormat="1" x14ac:dyDescent="0.15">
      <c r="D55" s="71"/>
      <c r="I55" s="99"/>
      <c r="J55" s="71"/>
      <c r="M55" s="71"/>
    </row>
    <row r="56" spans="4:13" s="34" customFormat="1" x14ac:dyDescent="0.15">
      <c r="D56" s="71"/>
      <c r="I56" s="99"/>
      <c r="J56" s="71"/>
      <c r="M56" s="71"/>
    </row>
    <row r="57" spans="4:13" s="34" customFormat="1" x14ac:dyDescent="0.15">
      <c r="D57" s="71"/>
      <c r="I57" s="99"/>
      <c r="J57" s="71"/>
      <c r="M57" s="71"/>
    </row>
    <row r="58" spans="4:13" s="34" customFormat="1" x14ac:dyDescent="0.15">
      <c r="D58" s="71"/>
      <c r="I58" s="99"/>
      <c r="J58" s="71"/>
      <c r="M58" s="71"/>
    </row>
    <row r="59" spans="4:13" s="34" customFormat="1" x14ac:dyDescent="0.15">
      <c r="D59" s="71"/>
      <c r="I59" s="99"/>
      <c r="J59" s="71"/>
      <c r="M59" s="71"/>
    </row>
    <row r="60" spans="4:13" s="34" customFormat="1" x14ac:dyDescent="0.15">
      <c r="D60" s="71"/>
      <c r="I60" s="99"/>
      <c r="J60" s="71"/>
      <c r="M60" s="71"/>
    </row>
    <row r="61" spans="4:13" s="34" customFormat="1" x14ac:dyDescent="0.15">
      <c r="D61" s="71"/>
      <c r="I61" s="99"/>
      <c r="J61" s="71"/>
      <c r="M61" s="71"/>
    </row>
    <row r="62" spans="4:13" s="34" customFormat="1" x14ac:dyDescent="0.15">
      <c r="D62" s="71"/>
      <c r="I62" s="99"/>
      <c r="J62" s="71"/>
      <c r="M62" s="71"/>
    </row>
    <row r="63" spans="4:13" s="34" customFormat="1" x14ac:dyDescent="0.15">
      <c r="D63" s="71"/>
      <c r="I63" s="99"/>
      <c r="J63" s="71"/>
      <c r="M63" s="71"/>
    </row>
    <row r="64" spans="4:13" s="34" customFormat="1" x14ac:dyDescent="0.15">
      <c r="D64" s="71"/>
      <c r="I64" s="99"/>
      <c r="J64" s="71"/>
      <c r="M64" s="71"/>
    </row>
    <row r="65" spans="4:13" s="34" customFormat="1" x14ac:dyDescent="0.15">
      <c r="D65" s="71"/>
      <c r="I65" s="99"/>
      <c r="J65" s="71"/>
      <c r="M65" s="71"/>
    </row>
    <row r="66" spans="4:13" s="34" customFormat="1" x14ac:dyDescent="0.15">
      <c r="D66" s="71"/>
      <c r="I66" s="99"/>
      <c r="J66" s="71"/>
      <c r="M66" s="71"/>
    </row>
    <row r="67" spans="4:13" s="34" customFormat="1" x14ac:dyDescent="0.15">
      <c r="D67" s="71"/>
      <c r="I67" s="99"/>
      <c r="J67" s="71"/>
      <c r="M67" s="71"/>
    </row>
    <row r="68" spans="4:13" s="34" customFormat="1" x14ac:dyDescent="0.15">
      <c r="D68" s="71"/>
      <c r="I68" s="99"/>
      <c r="J68" s="71"/>
      <c r="M68" s="71"/>
    </row>
    <row r="69" spans="4:13" s="34" customFormat="1" x14ac:dyDescent="0.15">
      <c r="D69" s="71"/>
      <c r="I69" s="99"/>
      <c r="J69" s="71"/>
      <c r="M69" s="71"/>
    </row>
    <row r="70" spans="4:13" s="34" customFormat="1" x14ac:dyDescent="0.15">
      <c r="D70" s="71"/>
      <c r="I70" s="99"/>
      <c r="J70" s="71"/>
      <c r="M70" s="71"/>
    </row>
    <row r="71" spans="4:13" s="34" customFormat="1" x14ac:dyDescent="0.15">
      <c r="D71" s="71"/>
      <c r="I71" s="99"/>
      <c r="J71" s="71"/>
      <c r="M71" s="71"/>
    </row>
  </sheetData>
  <autoFilter ref="A3:Q3">
    <sortState ref="A5:R40">
      <sortCondition ref="C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1"/>
  <sheetViews>
    <sheetView tabSelected="1" zoomScale="80" workbookViewId="0">
      <selection activeCell="Q13" sqref="Q13"/>
    </sheetView>
  </sheetViews>
  <sheetFormatPr defaultRowHeight="13.5" x14ac:dyDescent="0.15"/>
  <cols>
    <col min="1" max="1" width="5.375" style="1" customWidth="1"/>
    <col min="2" max="2" width="15.375" style="1" customWidth="1"/>
    <col min="3" max="3" width="11.875" style="1" customWidth="1"/>
    <col min="4" max="4" width="8.5" style="26" customWidth="1"/>
    <col min="5" max="5" width="8.375" style="1" customWidth="1"/>
    <col min="6" max="6" width="8.5" style="1" customWidth="1"/>
    <col min="7" max="7" width="15.25" style="1" customWidth="1"/>
    <col min="8" max="8" width="8.875" style="1" customWidth="1"/>
    <col min="9" max="9" width="8.875" style="27" customWidth="1"/>
    <col min="10" max="10" width="8.875" style="26" customWidth="1"/>
    <col min="11" max="12" width="8.875" style="1" customWidth="1"/>
    <col min="13" max="13" width="8.875" style="26" customWidth="1"/>
    <col min="14" max="14" width="8.875" style="1" customWidth="1"/>
    <col min="15" max="15" width="10.25" style="1" customWidth="1"/>
    <col min="16" max="16384" width="9" style="1"/>
  </cols>
  <sheetData>
    <row r="1" spans="1:17" ht="36" customHeight="1" x14ac:dyDescent="0.15">
      <c r="A1" s="113" t="s">
        <v>523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7" ht="21.75" customHeight="1" x14ac:dyDescent="0.15">
      <c r="A2" s="117" t="s">
        <v>1</v>
      </c>
      <c r="B2" s="117" t="s">
        <v>2</v>
      </c>
      <c r="C2" s="117" t="s">
        <v>3</v>
      </c>
      <c r="D2" s="118" t="s">
        <v>4</v>
      </c>
      <c r="E2" s="118"/>
      <c r="F2" s="118"/>
      <c r="G2" s="118"/>
      <c r="H2" s="119" t="s">
        <v>5</v>
      </c>
      <c r="I2" s="119"/>
      <c r="J2" s="119"/>
      <c r="K2" s="119"/>
      <c r="L2" s="119"/>
      <c r="M2" s="119"/>
      <c r="N2" s="119"/>
      <c r="O2" s="117" t="s">
        <v>6</v>
      </c>
    </row>
    <row r="3" spans="1:17" s="4" customFormat="1" ht="60" customHeight="1" x14ac:dyDescent="0.15">
      <c r="A3" s="117"/>
      <c r="B3" s="117"/>
      <c r="C3" s="117"/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9" t="s">
        <v>12</v>
      </c>
      <c r="J3" s="28" t="s">
        <v>13</v>
      </c>
      <c r="K3" s="28" t="s">
        <v>14</v>
      </c>
      <c r="L3" s="28" t="s">
        <v>15</v>
      </c>
      <c r="M3" s="28" t="s">
        <v>16</v>
      </c>
      <c r="N3" s="28" t="s">
        <v>17</v>
      </c>
      <c r="O3" s="117"/>
    </row>
    <row r="4" spans="1:17" s="12" customFormat="1" ht="21.75" customHeight="1" x14ac:dyDescent="0.15">
      <c r="A4" s="30">
        <v>1</v>
      </c>
      <c r="B4" s="40" t="s">
        <v>524</v>
      </c>
      <c r="C4" s="64">
        <v>32013030278</v>
      </c>
      <c r="D4" s="32">
        <v>100</v>
      </c>
      <c r="E4" s="70">
        <v>78.680000000000007</v>
      </c>
      <c r="F4" s="30">
        <v>100</v>
      </c>
      <c r="G4" s="30">
        <f t="shared" ref="G4:G37" si="0">D4*0.2+E4*0.7+F4*0.1</f>
        <v>85.075999999999993</v>
      </c>
      <c r="H4" s="30">
        <v>0.7</v>
      </c>
      <c r="I4" s="33"/>
      <c r="J4" s="32">
        <v>2.5</v>
      </c>
      <c r="K4" s="30"/>
      <c r="L4" s="30"/>
      <c r="M4" s="32">
        <v>2</v>
      </c>
      <c r="N4" s="30">
        <f t="shared" ref="N4:N37" si="1">H4+I4+J4+K4+L4+M4</f>
        <v>5.2</v>
      </c>
      <c r="O4" s="30">
        <f t="shared" ref="O4:O37" si="2">N4+G4</f>
        <v>90.275999999999996</v>
      </c>
    </row>
    <row r="5" spans="1:17" s="12" customFormat="1" ht="21.75" customHeight="1" x14ac:dyDescent="0.15">
      <c r="A5" s="30">
        <v>2</v>
      </c>
      <c r="B5" s="64" t="s">
        <v>525</v>
      </c>
      <c r="C5" s="64">
        <v>32013030284</v>
      </c>
      <c r="D5" s="32">
        <v>100</v>
      </c>
      <c r="E5" s="70">
        <v>73.569999999999993</v>
      </c>
      <c r="F5" s="30">
        <v>100</v>
      </c>
      <c r="G5" s="30">
        <f t="shared" si="0"/>
        <v>81.498999999999995</v>
      </c>
      <c r="H5" s="30">
        <v>0.7</v>
      </c>
      <c r="I5" s="33"/>
      <c r="J5" s="32">
        <v>2.5</v>
      </c>
      <c r="K5" s="30"/>
      <c r="L5" s="30">
        <v>1</v>
      </c>
      <c r="M5" s="32"/>
      <c r="N5" s="30">
        <f t="shared" si="1"/>
        <v>4.2</v>
      </c>
      <c r="O5" s="30">
        <f t="shared" si="2"/>
        <v>85.698999999999998</v>
      </c>
    </row>
    <row r="6" spans="1:17" s="12" customFormat="1" ht="21.75" customHeight="1" x14ac:dyDescent="0.15">
      <c r="A6" s="30">
        <v>3</v>
      </c>
      <c r="B6" s="64" t="s">
        <v>526</v>
      </c>
      <c r="C6" s="64">
        <v>32013030287</v>
      </c>
      <c r="D6" s="32">
        <v>100</v>
      </c>
      <c r="E6" s="70">
        <v>79.14</v>
      </c>
      <c r="F6" s="30">
        <v>100</v>
      </c>
      <c r="G6" s="30">
        <f t="shared" si="0"/>
        <v>85.397999999999996</v>
      </c>
      <c r="H6" s="30"/>
      <c r="I6" s="33"/>
      <c r="J6" s="32">
        <v>2.5</v>
      </c>
      <c r="K6" s="30">
        <v>1</v>
      </c>
      <c r="L6" s="30">
        <v>1</v>
      </c>
      <c r="M6" s="32"/>
      <c r="N6" s="30">
        <f t="shared" si="1"/>
        <v>4.5</v>
      </c>
      <c r="O6" s="30">
        <f t="shared" si="2"/>
        <v>89.897999999999996</v>
      </c>
    </row>
    <row r="7" spans="1:17" s="12" customFormat="1" ht="21.75" customHeight="1" x14ac:dyDescent="0.15">
      <c r="A7" s="30">
        <v>4</v>
      </c>
      <c r="B7" s="40" t="s">
        <v>527</v>
      </c>
      <c r="C7" s="64">
        <v>32013030289</v>
      </c>
      <c r="D7" s="32">
        <v>100</v>
      </c>
      <c r="E7" s="37">
        <v>63.64</v>
      </c>
      <c r="F7" s="30">
        <v>100</v>
      </c>
      <c r="G7" s="30">
        <f t="shared" si="0"/>
        <v>74.548000000000002</v>
      </c>
      <c r="H7" s="30"/>
      <c r="I7" s="33"/>
      <c r="J7" s="32">
        <v>2.5</v>
      </c>
      <c r="K7" s="30"/>
      <c r="L7" s="30"/>
      <c r="M7" s="32"/>
      <c r="N7" s="30">
        <f t="shared" si="1"/>
        <v>2.5</v>
      </c>
      <c r="O7" s="30">
        <f t="shared" si="2"/>
        <v>77.048000000000002</v>
      </c>
    </row>
    <row r="8" spans="1:17" s="12" customFormat="1" ht="21.75" customHeight="1" x14ac:dyDescent="0.15">
      <c r="A8" s="30">
        <v>5</v>
      </c>
      <c r="B8" s="64" t="s">
        <v>528</v>
      </c>
      <c r="C8" s="64">
        <v>32013030290</v>
      </c>
      <c r="D8" s="32">
        <v>100</v>
      </c>
      <c r="E8" s="70">
        <v>74.290000000000006</v>
      </c>
      <c r="F8" s="30">
        <v>100</v>
      </c>
      <c r="G8" s="30">
        <f t="shared" si="0"/>
        <v>82.003</v>
      </c>
      <c r="H8" s="30">
        <v>1</v>
      </c>
      <c r="I8" s="33"/>
      <c r="J8" s="32"/>
      <c r="K8" s="30"/>
      <c r="L8" s="30"/>
      <c r="M8" s="32"/>
      <c r="N8" s="30">
        <f t="shared" si="1"/>
        <v>1</v>
      </c>
      <c r="O8" s="30">
        <f t="shared" si="2"/>
        <v>83.003</v>
      </c>
    </row>
    <row r="9" spans="1:17" s="12" customFormat="1" ht="21.75" customHeight="1" x14ac:dyDescent="0.15">
      <c r="A9" s="30">
        <v>6</v>
      </c>
      <c r="B9" s="64" t="s">
        <v>529</v>
      </c>
      <c r="C9" s="64">
        <v>32013030291</v>
      </c>
      <c r="D9" s="32">
        <v>100</v>
      </c>
      <c r="E9" s="70">
        <v>81.430000000000007</v>
      </c>
      <c r="F9" s="30">
        <v>100</v>
      </c>
      <c r="G9" s="30">
        <f t="shared" si="0"/>
        <v>87.001000000000005</v>
      </c>
      <c r="H9" s="30">
        <v>1</v>
      </c>
      <c r="I9" s="33"/>
      <c r="J9" s="32"/>
      <c r="K9" s="30"/>
      <c r="L9" s="30"/>
      <c r="M9" s="32"/>
      <c r="N9" s="30">
        <f t="shared" si="1"/>
        <v>1</v>
      </c>
      <c r="O9" s="30">
        <f t="shared" si="2"/>
        <v>88.001000000000005</v>
      </c>
    </row>
    <row r="10" spans="1:17" s="12" customFormat="1" ht="21.75" customHeight="1" x14ac:dyDescent="0.15">
      <c r="A10" s="30">
        <v>7</v>
      </c>
      <c r="B10" s="64" t="s">
        <v>530</v>
      </c>
      <c r="C10" s="64">
        <v>32013030292</v>
      </c>
      <c r="D10" s="32">
        <v>100</v>
      </c>
      <c r="E10" s="70">
        <v>85</v>
      </c>
      <c r="F10" s="30">
        <v>100</v>
      </c>
      <c r="G10" s="30">
        <f t="shared" si="0"/>
        <v>89.5</v>
      </c>
      <c r="H10" s="30"/>
      <c r="I10" s="33"/>
      <c r="J10" s="32">
        <v>2.5</v>
      </c>
      <c r="K10" s="30"/>
      <c r="L10" s="30"/>
      <c r="M10" s="32"/>
      <c r="N10" s="30">
        <f t="shared" si="1"/>
        <v>2.5</v>
      </c>
      <c r="O10" s="30">
        <f t="shared" si="2"/>
        <v>92</v>
      </c>
    </row>
    <row r="11" spans="1:17" s="12" customFormat="1" ht="21.75" customHeight="1" x14ac:dyDescent="0.15">
      <c r="A11" s="30">
        <v>8</v>
      </c>
      <c r="B11" s="64" t="s">
        <v>531</v>
      </c>
      <c r="C11" s="64">
        <v>32013030298</v>
      </c>
      <c r="D11" s="32">
        <v>100</v>
      </c>
      <c r="E11" s="70">
        <v>76.86</v>
      </c>
      <c r="F11" s="30">
        <v>100</v>
      </c>
      <c r="G11" s="30">
        <f t="shared" si="0"/>
        <v>83.801999999999992</v>
      </c>
      <c r="H11" s="30">
        <v>0.7</v>
      </c>
      <c r="I11" s="33"/>
      <c r="J11" s="32"/>
      <c r="K11" s="30"/>
      <c r="L11" s="30"/>
      <c r="M11" s="32"/>
      <c r="N11" s="30">
        <f t="shared" si="1"/>
        <v>0.7</v>
      </c>
      <c r="O11" s="30">
        <f t="shared" si="2"/>
        <v>84.501999999999995</v>
      </c>
    </row>
    <row r="12" spans="1:17" s="12" customFormat="1" ht="21.75" customHeight="1" x14ac:dyDescent="0.15">
      <c r="A12" s="30">
        <v>9</v>
      </c>
      <c r="B12" s="64" t="s">
        <v>532</v>
      </c>
      <c r="C12" s="64">
        <v>32013030299</v>
      </c>
      <c r="D12" s="32">
        <v>99</v>
      </c>
      <c r="E12" s="70">
        <v>68.77</v>
      </c>
      <c r="F12" s="30">
        <v>100</v>
      </c>
      <c r="G12" s="30">
        <f t="shared" si="0"/>
        <v>77.938999999999993</v>
      </c>
      <c r="H12" s="30">
        <v>1.4</v>
      </c>
      <c r="I12" s="33"/>
      <c r="J12" s="32">
        <v>2.5</v>
      </c>
      <c r="K12" s="30">
        <v>1</v>
      </c>
      <c r="L12" s="30">
        <v>0.5</v>
      </c>
      <c r="M12" s="32"/>
      <c r="N12" s="30">
        <f t="shared" si="1"/>
        <v>5.4</v>
      </c>
      <c r="O12" s="30">
        <f t="shared" si="2"/>
        <v>83.338999999999999</v>
      </c>
    </row>
    <row r="13" spans="1:17" s="12" customFormat="1" ht="21.75" customHeight="1" x14ac:dyDescent="0.15">
      <c r="A13" s="30">
        <v>10</v>
      </c>
      <c r="B13" s="64" t="s">
        <v>533</v>
      </c>
      <c r="C13" s="64">
        <v>32013030300</v>
      </c>
      <c r="D13" s="32">
        <v>100</v>
      </c>
      <c r="E13" s="70">
        <v>80.59</v>
      </c>
      <c r="F13" s="30">
        <v>100</v>
      </c>
      <c r="G13" s="30">
        <f t="shared" si="0"/>
        <v>86.412999999999997</v>
      </c>
      <c r="H13" s="30">
        <v>0.7</v>
      </c>
      <c r="I13" s="33"/>
      <c r="J13" s="32"/>
      <c r="K13" s="30"/>
      <c r="L13" s="30"/>
      <c r="M13" s="32"/>
      <c r="N13" s="30">
        <f t="shared" si="1"/>
        <v>0.7</v>
      </c>
      <c r="O13" s="30">
        <f t="shared" si="2"/>
        <v>87.113</v>
      </c>
    </row>
    <row r="14" spans="1:17" s="12" customFormat="1" ht="21.75" customHeight="1" x14ac:dyDescent="0.15">
      <c r="A14" s="30">
        <v>11</v>
      </c>
      <c r="B14" s="64" t="s">
        <v>534</v>
      </c>
      <c r="C14" s="64">
        <v>32013030302</v>
      </c>
      <c r="D14" s="32">
        <v>100</v>
      </c>
      <c r="E14" s="70">
        <v>80.52</v>
      </c>
      <c r="F14" s="30">
        <v>100</v>
      </c>
      <c r="G14" s="30">
        <f t="shared" si="0"/>
        <v>86.36399999999999</v>
      </c>
      <c r="H14" s="30">
        <v>0.7</v>
      </c>
      <c r="I14" s="33"/>
      <c r="J14" s="32"/>
      <c r="K14" s="30"/>
      <c r="L14" s="30"/>
      <c r="M14" s="32">
        <v>2</v>
      </c>
      <c r="N14" s="30">
        <f t="shared" si="1"/>
        <v>2.7</v>
      </c>
      <c r="O14" s="30">
        <f t="shared" si="2"/>
        <v>89.063999999999993</v>
      </c>
    </row>
    <row r="15" spans="1:17" s="12" customFormat="1" ht="21.75" customHeight="1" x14ac:dyDescent="0.15">
      <c r="A15" s="30">
        <v>12</v>
      </c>
      <c r="B15" s="64" t="s">
        <v>535</v>
      </c>
      <c r="C15" s="64">
        <v>32013030303</v>
      </c>
      <c r="D15" s="32">
        <v>100</v>
      </c>
      <c r="E15" s="70">
        <v>78.8</v>
      </c>
      <c r="F15" s="30">
        <v>100</v>
      </c>
      <c r="G15" s="30">
        <f t="shared" si="0"/>
        <v>85.16</v>
      </c>
      <c r="H15" s="30">
        <v>0.7</v>
      </c>
      <c r="I15" s="33"/>
      <c r="J15" s="32">
        <v>2.5</v>
      </c>
      <c r="K15" s="30"/>
      <c r="L15" s="30"/>
      <c r="M15" s="32"/>
      <c r="N15" s="30">
        <f t="shared" si="1"/>
        <v>3.2</v>
      </c>
      <c r="O15" s="30">
        <f t="shared" si="2"/>
        <v>88.36</v>
      </c>
      <c r="Q15" s="12" t="s">
        <v>41</v>
      </c>
    </row>
    <row r="16" spans="1:17" s="12" customFormat="1" ht="21.75" customHeight="1" x14ac:dyDescent="0.15">
      <c r="A16" s="30">
        <v>13</v>
      </c>
      <c r="B16" s="64" t="s">
        <v>536</v>
      </c>
      <c r="C16" s="64">
        <v>32013030304</v>
      </c>
      <c r="D16" s="32">
        <v>100</v>
      </c>
      <c r="E16" s="37">
        <v>67.91</v>
      </c>
      <c r="F16" s="30">
        <v>100</v>
      </c>
      <c r="G16" s="30">
        <f t="shared" si="0"/>
        <v>77.536999999999992</v>
      </c>
      <c r="H16" s="30"/>
      <c r="I16" s="33"/>
      <c r="J16" s="32">
        <v>2.5</v>
      </c>
      <c r="K16" s="30"/>
      <c r="L16" s="30"/>
      <c r="M16" s="32"/>
      <c r="N16" s="30">
        <f t="shared" si="1"/>
        <v>2.5</v>
      </c>
      <c r="O16" s="30">
        <f t="shared" si="2"/>
        <v>80.036999999999992</v>
      </c>
    </row>
    <row r="17" spans="1:15" s="12" customFormat="1" ht="21.75" customHeight="1" x14ac:dyDescent="0.15">
      <c r="A17" s="30">
        <v>14</v>
      </c>
      <c r="B17" s="64" t="s">
        <v>537</v>
      </c>
      <c r="C17" s="64">
        <v>32013030306</v>
      </c>
      <c r="D17" s="32">
        <v>100</v>
      </c>
      <c r="E17" s="70">
        <v>86.93</v>
      </c>
      <c r="F17" s="30">
        <v>100</v>
      </c>
      <c r="G17" s="30">
        <f t="shared" si="0"/>
        <v>90.850999999999999</v>
      </c>
      <c r="H17" s="30">
        <v>0.7</v>
      </c>
      <c r="I17" s="33"/>
      <c r="J17" s="32"/>
      <c r="K17" s="30"/>
      <c r="L17" s="30">
        <v>1</v>
      </c>
      <c r="M17" s="32"/>
      <c r="N17" s="30">
        <f t="shared" si="1"/>
        <v>1.7</v>
      </c>
      <c r="O17" s="30">
        <f t="shared" si="2"/>
        <v>92.551000000000002</v>
      </c>
    </row>
    <row r="18" spans="1:15" s="12" customFormat="1" ht="21.75" customHeight="1" x14ac:dyDescent="0.15">
      <c r="A18" s="30">
        <v>15</v>
      </c>
      <c r="B18" s="64" t="s">
        <v>538</v>
      </c>
      <c r="C18" s="64">
        <v>32013030307</v>
      </c>
      <c r="D18" s="32">
        <v>100</v>
      </c>
      <c r="E18" s="70">
        <v>84.27</v>
      </c>
      <c r="F18" s="30">
        <v>100</v>
      </c>
      <c r="G18" s="30">
        <f t="shared" si="0"/>
        <v>88.98899999999999</v>
      </c>
      <c r="H18" s="30">
        <v>0.7</v>
      </c>
      <c r="I18" s="33"/>
      <c r="J18" s="32"/>
      <c r="K18" s="30"/>
      <c r="L18" s="30"/>
      <c r="M18" s="32"/>
      <c r="N18" s="30">
        <f t="shared" si="1"/>
        <v>0.7</v>
      </c>
      <c r="O18" s="30">
        <f t="shared" si="2"/>
        <v>89.688999999999993</v>
      </c>
    </row>
    <row r="19" spans="1:15" s="12" customFormat="1" ht="21.75" customHeight="1" x14ac:dyDescent="0.15">
      <c r="A19" s="30">
        <v>16</v>
      </c>
      <c r="B19" s="64" t="s">
        <v>539</v>
      </c>
      <c r="C19" s="64">
        <v>32013030310</v>
      </c>
      <c r="D19" s="32">
        <v>100</v>
      </c>
      <c r="E19" s="70">
        <v>87.52</v>
      </c>
      <c r="F19" s="30">
        <v>100</v>
      </c>
      <c r="G19" s="30">
        <f t="shared" si="0"/>
        <v>91.263999999999996</v>
      </c>
      <c r="H19" s="30">
        <v>0.7</v>
      </c>
      <c r="I19" s="33"/>
      <c r="J19" s="32">
        <v>3</v>
      </c>
      <c r="K19" s="30"/>
      <c r="L19" s="30"/>
      <c r="M19" s="32"/>
      <c r="N19" s="30">
        <f t="shared" si="1"/>
        <v>3.7</v>
      </c>
      <c r="O19" s="30">
        <f t="shared" si="2"/>
        <v>94.963999999999999</v>
      </c>
    </row>
    <row r="20" spans="1:15" s="12" customFormat="1" ht="21.75" customHeight="1" x14ac:dyDescent="0.15">
      <c r="A20" s="30">
        <v>17</v>
      </c>
      <c r="B20" s="64" t="s">
        <v>540</v>
      </c>
      <c r="C20" s="64">
        <v>32013030311</v>
      </c>
      <c r="D20" s="32">
        <v>100</v>
      </c>
      <c r="E20" s="70">
        <v>88.1</v>
      </c>
      <c r="F20" s="30">
        <v>100</v>
      </c>
      <c r="G20" s="30">
        <f t="shared" si="0"/>
        <v>91.669999999999987</v>
      </c>
      <c r="H20" s="30"/>
      <c r="I20" s="33"/>
      <c r="J20" s="32">
        <v>2.5</v>
      </c>
      <c r="K20" s="30"/>
      <c r="L20" s="30"/>
      <c r="M20" s="32"/>
      <c r="N20" s="30">
        <f t="shared" si="1"/>
        <v>2.5</v>
      </c>
      <c r="O20" s="30">
        <f t="shared" si="2"/>
        <v>94.169999999999987</v>
      </c>
    </row>
    <row r="21" spans="1:15" s="12" customFormat="1" ht="21.75" customHeight="1" x14ac:dyDescent="0.15">
      <c r="A21" s="30">
        <v>18</v>
      </c>
      <c r="B21" s="64" t="s">
        <v>20</v>
      </c>
      <c r="C21" s="64">
        <v>32013030312</v>
      </c>
      <c r="D21" s="32">
        <v>100</v>
      </c>
      <c r="E21" s="70">
        <v>85.02</v>
      </c>
      <c r="F21" s="30">
        <v>100</v>
      </c>
      <c r="G21" s="30">
        <f t="shared" si="0"/>
        <v>89.513999999999996</v>
      </c>
      <c r="H21" s="30"/>
      <c r="I21" s="33"/>
      <c r="J21" s="32"/>
      <c r="K21" s="30"/>
      <c r="L21" s="30"/>
      <c r="M21" s="32"/>
      <c r="N21" s="30">
        <f t="shared" si="1"/>
        <v>0</v>
      </c>
      <c r="O21" s="30">
        <f t="shared" si="2"/>
        <v>89.513999999999996</v>
      </c>
    </row>
    <row r="22" spans="1:15" s="12" customFormat="1" ht="21.75" customHeight="1" x14ac:dyDescent="0.15">
      <c r="A22" s="30">
        <v>19</v>
      </c>
      <c r="B22" s="64" t="s">
        <v>541</v>
      </c>
      <c r="C22" s="64">
        <v>32013030314</v>
      </c>
      <c r="D22" s="32">
        <v>100</v>
      </c>
      <c r="E22" s="70">
        <v>81.98</v>
      </c>
      <c r="F22" s="30">
        <v>100</v>
      </c>
      <c r="G22" s="30">
        <f t="shared" si="0"/>
        <v>87.385999999999996</v>
      </c>
      <c r="H22" s="30"/>
      <c r="I22" s="33"/>
      <c r="J22" s="32">
        <v>2.5</v>
      </c>
      <c r="K22" s="30"/>
      <c r="L22" s="30"/>
      <c r="M22" s="32"/>
      <c r="N22" s="30">
        <f t="shared" si="1"/>
        <v>2.5</v>
      </c>
      <c r="O22" s="30">
        <f t="shared" si="2"/>
        <v>89.885999999999996</v>
      </c>
    </row>
    <row r="23" spans="1:15" s="12" customFormat="1" ht="21.75" customHeight="1" x14ac:dyDescent="0.15">
      <c r="A23" s="30">
        <v>20</v>
      </c>
      <c r="B23" s="64" t="s">
        <v>542</v>
      </c>
      <c r="C23" s="64">
        <v>32013030316</v>
      </c>
      <c r="D23" s="32">
        <v>100</v>
      </c>
      <c r="E23" s="70">
        <v>89.14</v>
      </c>
      <c r="F23" s="30">
        <v>100</v>
      </c>
      <c r="G23" s="30">
        <f t="shared" si="0"/>
        <v>92.397999999999996</v>
      </c>
      <c r="H23" s="30">
        <v>4</v>
      </c>
      <c r="I23" s="33">
        <v>1.5</v>
      </c>
      <c r="J23" s="32">
        <v>3</v>
      </c>
      <c r="K23" s="30"/>
      <c r="L23" s="30"/>
      <c r="M23" s="32">
        <v>2</v>
      </c>
      <c r="N23" s="30">
        <f t="shared" si="1"/>
        <v>10.5</v>
      </c>
      <c r="O23" s="30">
        <f t="shared" si="2"/>
        <v>102.898</v>
      </c>
    </row>
    <row r="24" spans="1:15" s="12" customFormat="1" ht="21.75" customHeight="1" x14ac:dyDescent="0.15">
      <c r="A24" s="30">
        <v>21</v>
      </c>
      <c r="B24" s="64" t="s">
        <v>543</v>
      </c>
      <c r="C24" s="64">
        <v>32013030317</v>
      </c>
      <c r="D24" s="32">
        <v>100</v>
      </c>
      <c r="E24" s="70">
        <v>73.180000000000007</v>
      </c>
      <c r="F24" s="30">
        <v>100</v>
      </c>
      <c r="G24" s="30">
        <f t="shared" si="0"/>
        <v>81.225999999999999</v>
      </c>
      <c r="H24" s="30"/>
      <c r="I24" s="33"/>
      <c r="J24" s="32"/>
      <c r="K24" s="30"/>
      <c r="L24" s="30"/>
      <c r="M24" s="32"/>
      <c r="N24" s="30">
        <f t="shared" si="1"/>
        <v>0</v>
      </c>
      <c r="O24" s="30">
        <f t="shared" si="2"/>
        <v>81.225999999999999</v>
      </c>
    </row>
    <row r="25" spans="1:15" s="12" customFormat="1" ht="21.75" customHeight="1" x14ac:dyDescent="0.15">
      <c r="A25" s="30">
        <v>22</v>
      </c>
      <c r="B25" s="64" t="s">
        <v>544</v>
      </c>
      <c r="C25" s="64">
        <v>32013030318</v>
      </c>
      <c r="D25" s="32">
        <v>100</v>
      </c>
      <c r="E25" s="70">
        <v>81.23</v>
      </c>
      <c r="F25" s="30">
        <v>100</v>
      </c>
      <c r="G25" s="30">
        <f t="shared" si="0"/>
        <v>86.86099999999999</v>
      </c>
      <c r="H25" s="30"/>
      <c r="I25" s="33"/>
      <c r="J25" s="32"/>
      <c r="K25" s="30"/>
      <c r="L25" s="30"/>
      <c r="M25" s="32"/>
      <c r="N25" s="30">
        <f t="shared" si="1"/>
        <v>0</v>
      </c>
      <c r="O25" s="30">
        <f t="shared" si="2"/>
        <v>86.86099999999999</v>
      </c>
    </row>
    <row r="26" spans="1:15" s="12" customFormat="1" ht="21.75" customHeight="1" x14ac:dyDescent="0.15">
      <c r="A26" s="30">
        <v>23</v>
      </c>
      <c r="B26" s="64" t="s">
        <v>545</v>
      </c>
      <c r="C26" s="64">
        <v>32013030319</v>
      </c>
      <c r="D26" s="32">
        <v>100</v>
      </c>
      <c r="E26" s="70">
        <v>84.5</v>
      </c>
      <c r="F26" s="30">
        <v>100</v>
      </c>
      <c r="G26" s="30">
        <f t="shared" si="0"/>
        <v>89.15</v>
      </c>
      <c r="H26" s="30"/>
      <c r="I26" s="33">
        <v>1.5</v>
      </c>
      <c r="J26" s="32">
        <v>2.5</v>
      </c>
      <c r="K26" s="30"/>
      <c r="L26" s="30"/>
      <c r="M26" s="32"/>
      <c r="N26" s="30">
        <f t="shared" si="1"/>
        <v>4</v>
      </c>
      <c r="O26" s="30">
        <f t="shared" si="2"/>
        <v>93.15</v>
      </c>
    </row>
    <row r="27" spans="1:15" s="12" customFormat="1" ht="21.75" customHeight="1" x14ac:dyDescent="0.15">
      <c r="A27" s="30">
        <v>24</v>
      </c>
      <c r="B27" s="64" t="s">
        <v>546</v>
      </c>
      <c r="C27" s="64">
        <v>32013030320</v>
      </c>
      <c r="D27" s="32">
        <v>99</v>
      </c>
      <c r="E27" s="70">
        <v>71.64</v>
      </c>
      <c r="F27" s="30">
        <v>100</v>
      </c>
      <c r="G27" s="30">
        <f t="shared" si="0"/>
        <v>79.947999999999993</v>
      </c>
      <c r="H27" s="30">
        <v>4.4000000000000004</v>
      </c>
      <c r="I27" s="33"/>
      <c r="J27" s="32"/>
      <c r="K27" s="30"/>
      <c r="L27" s="30"/>
      <c r="M27" s="32"/>
      <c r="N27" s="30">
        <f t="shared" si="1"/>
        <v>4.4000000000000004</v>
      </c>
      <c r="O27" s="30">
        <f t="shared" si="2"/>
        <v>84.347999999999999</v>
      </c>
    </row>
    <row r="28" spans="1:15" s="12" customFormat="1" ht="21.75" customHeight="1" x14ac:dyDescent="0.15">
      <c r="A28" s="30">
        <v>25</v>
      </c>
      <c r="B28" s="64" t="s">
        <v>547</v>
      </c>
      <c r="C28" s="64">
        <v>32013030321</v>
      </c>
      <c r="D28" s="32">
        <v>100</v>
      </c>
      <c r="E28" s="70">
        <v>76.09</v>
      </c>
      <c r="F28" s="30">
        <v>100</v>
      </c>
      <c r="G28" s="30">
        <f t="shared" si="0"/>
        <v>83.263000000000005</v>
      </c>
      <c r="H28" s="30">
        <v>4</v>
      </c>
      <c r="I28" s="33"/>
      <c r="J28" s="32">
        <v>3</v>
      </c>
      <c r="K28" s="30"/>
      <c r="L28" s="30"/>
      <c r="M28" s="32"/>
      <c r="N28" s="30">
        <f t="shared" si="1"/>
        <v>7</v>
      </c>
      <c r="O28" s="30">
        <f t="shared" si="2"/>
        <v>90.263000000000005</v>
      </c>
    </row>
    <row r="29" spans="1:15" s="12" customFormat="1" ht="21.75" customHeight="1" x14ac:dyDescent="0.15">
      <c r="A29" s="30">
        <v>26</v>
      </c>
      <c r="B29" s="64" t="s">
        <v>548</v>
      </c>
      <c r="C29" s="64">
        <v>32013030322</v>
      </c>
      <c r="D29" s="32">
        <v>99</v>
      </c>
      <c r="E29" s="70">
        <v>78.64</v>
      </c>
      <c r="F29" s="30">
        <v>100</v>
      </c>
      <c r="G29" s="30">
        <f t="shared" si="0"/>
        <v>84.847999999999999</v>
      </c>
      <c r="H29" s="30">
        <v>4.4000000000000004</v>
      </c>
      <c r="I29" s="33"/>
      <c r="J29" s="32">
        <v>2.5</v>
      </c>
      <c r="K29" s="30"/>
      <c r="L29" s="30"/>
      <c r="M29" s="32"/>
      <c r="N29" s="30">
        <f t="shared" si="1"/>
        <v>6.9</v>
      </c>
      <c r="O29" s="30">
        <f t="shared" si="2"/>
        <v>91.748000000000005</v>
      </c>
    </row>
    <row r="30" spans="1:15" s="12" customFormat="1" ht="20.100000000000001" customHeight="1" x14ac:dyDescent="0.15">
      <c r="A30" s="30">
        <v>27</v>
      </c>
      <c r="B30" s="64" t="s">
        <v>549</v>
      </c>
      <c r="C30" s="64">
        <v>32013030323</v>
      </c>
      <c r="D30" s="32">
        <v>100</v>
      </c>
      <c r="E30" s="70">
        <v>90.09</v>
      </c>
      <c r="F30" s="30">
        <v>100</v>
      </c>
      <c r="G30" s="30">
        <f t="shared" si="0"/>
        <v>93.062999999999988</v>
      </c>
      <c r="H30" s="30"/>
      <c r="I30" s="33">
        <v>2.5</v>
      </c>
      <c r="J30" s="32"/>
      <c r="K30" s="30"/>
      <c r="L30" s="30"/>
      <c r="M30" s="32"/>
      <c r="N30" s="30">
        <f t="shared" si="1"/>
        <v>2.5</v>
      </c>
      <c r="O30" s="30">
        <f t="shared" si="2"/>
        <v>95.562999999999988</v>
      </c>
    </row>
    <row r="31" spans="1:15" s="12" customFormat="1" ht="20.100000000000001" customHeight="1" x14ac:dyDescent="0.15">
      <c r="A31" s="30">
        <v>28</v>
      </c>
      <c r="B31" s="64" t="s">
        <v>550</v>
      </c>
      <c r="C31" s="64">
        <v>32013030324</v>
      </c>
      <c r="D31" s="32">
        <v>100</v>
      </c>
      <c r="E31" s="70">
        <v>85.2</v>
      </c>
      <c r="F31" s="30">
        <v>100</v>
      </c>
      <c r="G31" s="30">
        <f t="shared" si="0"/>
        <v>89.64</v>
      </c>
      <c r="H31" s="30"/>
      <c r="I31" s="33">
        <v>2.5</v>
      </c>
      <c r="J31" s="32">
        <v>2.5</v>
      </c>
      <c r="K31" s="30"/>
      <c r="L31" s="30"/>
      <c r="M31" s="32"/>
      <c r="N31" s="30">
        <f t="shared" si="1"/>
        <v>5</v>
      </c>
      <c r="O31" s="30">
        <f t="shared" si="2"/>
        <v>94.64</v>
      </c>
    </row>
    <row r="32" spans="1:15" s="12" customFormat="1" ht="20.100000000000001" customHeight="1" x14ac:dyDescent="0.15">
      <c r="A32" s="30">
        <v>29</v>
      </c>
      <c r="B32" s="64" t="s">
        <v>58</v>
      </c>
      <c r="C32" s="64">
        <v>32013030327</v>
      </c>
      <c r="D32" s="32">
        <v>100</v>
      </c>
      <c r="E32" s="70">
        <v>79.91</v>
      </c>
      <c r="F32" s="30">
        <v>100</v>
      </c>
      <c r="G32" s="30">
        <f t="shared" si="0"/>
        <v>85.936999999999998</v>
      </c>
      <c r="H32" s="30">
        <v>1.4</v>
      </c>
      <c r="I32" s="33"/>
      <c r="J32" s="32"/>
      <c r="K32" s="30"/>
      <c r="L32" s="30"/>
      <c r="M32" s="32"/>
      <c r="N32" s="30">
        <f t="shared" si="1"/>
        <v>1.4</v>
      </c>
      <c r="O32" s="30">
        <f t="shared" si="2"/>
        <v>87.337000000000003</v>
      </c>
    </row>
    <row r="33" spans="1:15" s="12" customFormat="1" ht="20.100000000000001" customHeight="1" x14ac:dyDescent="0.15">
      <c r="A33" s="30">
        <v>30</v>
      </c>
      <c r="B33" s="64" t="s">
        <v>551</v>
      </c>
      <c r="C33" s="64">
        <v>32013030328</v>
      </c>
      <c r="D33" s="32">
        <v>100</v>
      </c>
      <c r="E33" s="70">
        <v>79.430000000000007</v>
      </c>
      <c r="F33" s="30">
        <v>100</v>
      </c>
      <c r="G33" s="30">
        <f t="shared" si="0"/>
        <v>85.600999999999999</v>
      </c>
      <c r="H33" s="30"/>
      <c r="I33" s="33"/>
      <c r="J33" s="32"/>
      <c r="K33" s="30"/>
      <c r="L33" s="30"/>
      <c r="M33" s="32"/>
      <c r="N33" s="30">
        <f t="shared" si="1"/>
        <v>0</v>
      </c>
      <c r="O33" s="30">
        <f t="shared" si="2"/>
        <v>85.600999999999999</v>
      </c>
    </row>
    <row r="34" spans="1:15" s="12" customFormat="1" ht="20.100000000000001" customHeight="1" x14ac:dyDescent="0.15">
      <c r="A34" s="30">
        <v>31</v>
      </c>
      <c r="B34" s="64" t="s">
        <v>552</v>
      </c>
      <c r="C34" s="64">
        <v>32013030332</v>
      </c>
      <c r="D34" s="32">
        <v>100</v>
      </c>
      <c r="E34" s="70">
        <v>82.89</v>
      </c>
      <c r="F34" s="30">
        <v>100</v>
      </c>
      <c r="G34" s="30">
        <f t="shared" si="0"/>
        <v>88.022999999999996</v>
      </c>
      <c r="H34" s="30"/>
      <c r="I34" s="33"/>
      <c r="J34" s="32">
        <v>2.5</v>
      </c>
      <c r="K34" s="30"/>
      <c r="L34" s="30"/>
      <c r="M34" s="32"/>
      <c r="N34" s="30">
        <f t="shared" si="1"/>
        <v>2.5</v>
      </c>
      <c r="O34" s="30">
        <f t="shared" si="2"/>
        <v>90.522999999999996</v>
      </c>
    </row>
    <row r="35" spans="1:15" s="12" customFormat="1" ht="20.100000000000001" customHeight="1" x14ac:dyDescent="0.15">
      <c r="A35" s="30">
        <v>32</v>
      </c>
      <c r="B35" s="64" t="s">
        <v>553</v>
      </c>
      <c r="C35" s="64">
        <v>32013030333</v>
      </c>
      <c r="D35" s="32">
        <v>100</v>
      </c>
      <c r="E35" s="70">
        <v>75.72</v>
      </c>
      <c r="F35" s="30">
        <v>100</v>
      </c>
      <c r="G35" s="30">
        <f t="shared" si="0"/>
        <v>83.003999999999991</v>
      </c>
      <c r="H35" s="30"/>
      <c r="I35" s="33"/>
      <c r="J35" s="32">
        <v>2.5</v>
      </c>
      <c r="K35" s="30"/>
      <c r="L35" s="30"/>
      <c r="M35" s="32"/>
      <c r="N35" s="30">
        <f t="shared" si="1"/>
        <v>2.5</v>
      </c>
      <c r="O35" s="30">
        <f t="shared" si="2"/>
        <v>85.503999999999991</v>
      </c>
    </row>
    <row r="36" spans="1:15" s="12" customFormat="1" ht="20.100000000000001" customHeight="1" x14ac:dyDescent="0.15">
      <c r="A36" s="30">
        <v>33</v>
      </c>
      <c r="B36" s="64" t="s">
        <v>554</v>
      </c>
      <c r="C36" s="64">
        <v>32013030337</v>
      </c>
      <c r="D36" s="32">
        <v>100</v>
      </c>
      <c r="E36" s="70">
        <v>83.09</v>
      </c>
      <c r="F36" s="30">
        <v>100</v>
      </c>
      <c r="G36" s="30">
        <f t="shared" si="0"/>
        <v>88.162999999999997</v>
      </c>
      <c r="H36" s="30">
        <v>2.4</v>
      </c>
      <c r="I36" s="33">
        <v>1.5</v>
      </c>
      <c r="J36" s="32"/>
      <c r="K36" s="30"/>
      <c r="L36" s="30"/>
      <c r="M36" s="32"/>
      <c r="N36" s="30">
        <f t="shared" si="1"/>
        <v>3.9</v>
      </c>
      <c r="O36" s="30">
        <f t="shared" si="2"/>
        <v>92.063000000000002</v>
      </c>
    </row>
    <row r="37" spans="1:15" s="12" customFormat="1" ht="20.100000000000001" customHeight="1" x14ac:dyDescent="0.15">
      <c r="A37" s="30">
        <v>34</v>
      </c>
      <c r="B37" s="64" t="s">
        <v>555</v>
      </c>
      <c r="C37" s="64">
        <v>32013030346</v>
      </c>
      <c r="D37" s="32">
        <v>100</v>
      </c>
      <c r="E37" s="70">
        <v>82.48</v>
      </c>
      <c r="F37" s="30">
        <v>100</v>
      </c>
      <c r="G37" s="30">
        <f t="shared" si="0"/>
        <v>87.73599999999999</v>
      </c>
      <c r="H37" s="30"/>
      <c r="I37" s="33">
        <v>1.5</v>
      </c>
      <c r="J37" s="32">
        <v>2.5</v>
      </c>
      <c r="K37" s="30"/>
      <c r="L37" s="30"/>
      <c r="M37" s="32"/>
      <c r="N37" s="30">
        <f t="shared" si="1"/>
        <v>4</v>
      </c>
      <c r="O37" s="30">
        <f t="shared" si="2"/>
        <v>91.73599999999999</v>
      </c>
    </row>
    <row r="38" spans="1:15" s="12" customFormat="1" ht="20.100000000000001" customHeight="1" x14ac:dyDescent="0.15">
      <c r="A38" s="30"/>
      <c r="B38" s="30"/>
      <c r="C38" s="30"/>
      <c r="D38" s="32"/>
      <c r="E38" s="30"/>
      <c r="F38" s="30"/>
      <c r="G38" s="30"/>
      <c r="H38" s="30"/>
      <c r="I38" s="33"/>
      <c r="J38" s="32"/>
      <c r="K38" s="30"/>
      <c r="L38" s="30"/>
      <c r="M38" s="32"/>
      <c r="N38" s="30"/>
      <c r="O38" s="30"/>
    </row>
    <row r="39" spans="1:15" s="12" customFormat="1" ht="20.100000000000001" customHeight="1" x14ac:dyDescent="0.15">
      <c r="A39" s="30"/>
      <c r="B39" s="30"/>
      <c r="C39" s="30"/>
      <c r="D39" s="32"/>
      <c r="E39" s="30"/>
      <c r="F39" s="30"/>
      <c r="G39" s="30"/>
      <c r="H39" s="30"/>
      <c r="I39" s="33"/>
      <c r="J39" s="32"/>
      <c r="K39" s="30"/>
      <c r="L39" s="30"/>
      <c r="M39" s="32"/>
      <c r="N39" s="30"/>
      <c r="O39" s="30"/>
    </row>
    <row r="40" spans="1:15" s="12" customFormat="1" ht="20.100000000000001" customHeight="1" x14ac:dyDescent="0.15">
      <c r="A40" s="30"/>
      <c r="B40" s="30"/>
      <c r="C40" s="30"/>
      <c r="D40" s="32"/>
      <c r="E40" s="30"/>
      <c r="F40" s="30"/>
      <c r="G40" s="30"/>
      <c r="H40" s="30"/>
      <c r="I40" s="33"/>
      <c r="J40" s="32"/>
      <c r="K40" s="30"/>
      <c r="L40" s="30"/>
      <c r="M40" s="32"/>
      <c r="N40" s="30"/>
      <c r="O40" s="30"/>
    </row>
    <row r="41" spans="1:15" s="12" customFormat="1" ht="20.100000000000001" customHeight="1" x14ac:dyDescent="0.15">
      <c r="A41" s="30"/>
      <c r="B41" s="30"/>
      <c r="C41" s="30"/>
      <c r="D41" s="32"/>
      <c r="E41" s="30"/>
      <c r="F41" s="30"/>
      <c r="G41" s="30"/>
      <c r="H41" s="32"/>
      <c r="I41" s="33"/>
      <c r="J41" s="32"/>
      <c r="K41" s="32"/>
      <c r="L41" s="32"/>
      <c r="M41" s="32"/>
      <c r="N41" s="32"/>
      <c r="O41" s="30"/>
    </row>
    <row r="42" spans="1:15" s="12" customFormat="1" x14ac:dyDescent="0.15">
      <c r="D42" s="23"/>
      <c r="I42" s="24"/>
      <c r="J42" s="23"/>
      <c r="M42" s="23"/>
    </row>
    <row r="43" spans="1:15" s="12" customFormat="1" x14ac:dyDescent="0.15">
      <c r="D43" s="23"/>
      <c r="I43" s="24"/>
      <c r="J43" s="23"/>
      <c r="M43" s="23"/>
    </row>
    <row r="44" spans="1:15" s="12" customFormat="1" x14ac:dyDescent="0.15">
      <c r="D44" s="23"/>
      <c r="I44" s="24"/>
      <c r="J44" s="23"/>
      <c r="M44" s="23"/>
    </row>
    <row r="45" spans="1:15" s="12" customFormat="1" x14ac:dyDescent="0.15">
      <c r="D45" s="23"/>
      <c r="I45" s="24"/>
      <c r="J45" s="23"/>
      <c r="M45" s="23"/>
    </row>
    <row r="46" spans="1:15" s="12" customFormat="1" x14ac:dyDescent="0.15">
      <c r="D46" s="23"/>
      <c r="I46" s="24"/>
      <c r="J46" s="23"/>
      <c r="M46" s="23"/>
    </row>
    <row r="47" spans="1:15" s="12" customFormat="1" x14ac:dyDescent="0.15">
      <c r="D47" s="23"/>
      <c r="I47" s="24"/>
      <c r="J47" s="23"/>
      <c r="M47" s="23"/>
    </row>
    <row r="48" spans="1:15" s="12" customFormat="1" x14ac:dyDescent="0.15">
      <c r="D48" s="23"/>
      <c r="I48" s="24"/>
      <c r="J48" s="23"/>
      <c r="M48" s="23"/>
    </row>
    <row r="49" spans="4:13" s="12" customFormat="1" x14ac:dyDescent="0.15">
      <c r="D49" s="23"/>
      <c r="I49" s="24"/>
      <c r="J49" s="23"/>
      <c r="M49" s="23"/>
    </row>
    <row r="50" spans="4:13" s="12" customFormat="1" x14ac:dyDescent="0.15">
      <c r="D50" s="23"/>
      <c r="I50" s="24"/>
      <c r="J50" s="23"/>
      <c r="M50" s="23"/>
    </row>
    <row r="51" spans="4:13" s="12" customFormat="1" x14ac:dyDescent="0.15">
      <c r="D51" s="23"/>
      <c r="I51" s="24"/>
      <c r="J51" s="23"/>
      <c r="M51" s="23"/>
    </row>
    <row r="52" spans="4:13" s="12" customFormat="1" x14ac:dyDescent="0.15">
      <c r="D52" s="23"/>
      <c r="I52" s="24"/>
      <c r="J52" s="23"/>
      <c r="M52" s="23"/>
    </row>
    <row r="53" spans="4:13" s="12" customFormat="1" x14ac:dyDescent="0.15">
      <c r="D53" s="23"/>
      <c r="I53" s="24"/>
      <c r="J53" s="23"/>
      <c r="M53" s="23"/>
    </row>
    <row r="54" spans="4:13" s="12" customFormat="1" x14ac:dyDescent="0.15">
      <c r="D54" s="23"/>
      <c r="I54" s="24"/>
      <c r="J54" s="23"/>
      <c r="M54" s="23"/>
    </row>
    <row r="55" spans="4:13" s="12" customFormat="1" x14ac:dyDescent="0.15">
      <c r="D55" s="23"/>
      <c r="I55" s="24"/>
      <c r="J55" s="23"/>
      <c r="M55" s="23"/>
    </row>
    <row r="56" spans="4:13" s="12" customFormat="1" x14ac:dyDescent="0.15">
      <c r="D56" s="23"/>
      <c r="I56" s="24"/>
      <c r="J56" s="23"/>
      <c r="M56" s="23"/>
    </row>
    <row r="57" spans="4:13" s="12" customFormat="1" x14ac:dyDescent="0.15">
      <c r="D57" s="23"/>
      <c r="I57" s="24"/>
      <c r="J57" s="23"/>
      <c r="M57" s="23"/>
    </row>
    <row r="58" spans="4:13" s="12" customFormat="1" x14ac:dyDescent="0.15">
      <c r="D58" s="23"/>
      <c r="I58" s="24"/>
      <c r="J58" s="23"/>
      <c r="M58" s="23"/>
    </row>
    <row r="59" spans="4:13" s="12" customFormat="1" x14ac:dyDescent="0.15">
      <c r="D59" s="23"/>
      <c r="I59" s="24"/>
      <c r="J59" s="23"/>
      <c r="M59" s="23"/>
    </row>
    <row r="60" spans="4:13" s="12" customFormat="1" x14ac:dyDescent="0.15">
      <c r="D60" s="23"/>
      <c r="I60" s="24"/>
      <c r="J60" s="23"/>
      <c r="M60" s="23"/>
    </row>
    <row r="61" spans="4:13" s="12" customFormat="1" x14ac:dyDescent="0.15">
      <c r="D61" s="23"/>
      <c r="I61" s="24"/>
      <c r="J61" s="23"/>
      <c r="M61" s="23"/>
    </row>
    <row r="62" spans="4:13" s="12" customFormat="1" x14ac:dyDescent="0.15">
      <c r="D62" s="23"/>
      <c r="I62" s="24"/>
      <c r="J62" s="23"/>
      <c r="M62" s="23"/>
    </row>
    <row r="63" spans="4:13" s="12" customFormat="1" x14ac:dyDescent="0.15">
      <c r="D63" s="23"/>
      <c r="I63" s="24"/>
      <c r="J63" s="23"/>
      <c r="M63" s="23"/>
    </row>
    <row r="64" spans="4:13" s="12" customFormat="1" x14ac:dyDescent="0.15">
      <c r="D64" s="23"/>
      <c r="I64" s="24"/>
      <c r="J64" s="23"/>
      <c r="M64" s="23"/>
    </row>
    <row r="65" spans="4:13" s="12" customFormat="1" x14ac:dyDescent="0.15">
      <c r="D65" s="23"/>
      <c r="I65" s="24"/>
      <c r="J65" s="23"/>
      <c r="M65" s="23"/>
    </row>
    <row r="66" spans="4:13" s="12" customFormat="1" x14ac:dyDescent="0.15">
      <c r="D66" s="23"/>
      <c r="I66" s="24"/>
      <c r="J66" s="23"/>
      <c r="M66" s="23"/>
    </row>
    <row r="67" spans="4:13" s="12" customFormat="1" x14ac:dyDescent="0.15">
      <c r="D67" s="23"/>
      <c r="I67" s="24"/>
      <c r="J67" s="23"/>
      <c r="M67" s="23"/>
    </row>
    <row r="68" spans="4:13" s="12" customFormat="1" x14ac:dyDescent="0.15">
      <c r="D68" s="23"/>
      <c r="I68" s="24"/>
      <c r="J68" s="23"/>
      <c r="M68" s="23"/>
    </row>
    <row r="69" spans="4:13" s="12" customFormat="1" x14ac:dyDescent="0.15">
      <c r="D69" s="23"/>
      <c r="I69" s="24"/>
      <c r="J69" s="23"/>
      <c r="M69" s="23"/>
    </row>
    <row r="70" spans="4:13" s="12" customFormat="1" x14ac:dyDescent="0.15">
      <c r="D70" s="23"/>
      <c r="I70" s="24"/>
      <c r="J70" s="23"/>
      <c r="M70" s="23"/>
    </row>
    <row r="71" spans="4:13" s="12" customFormat="1" x14ac:dyDescent="0.15">
      <c r="D71" s="23"/>
      <c r="I71" s="24"/>
      <c r="J71" s="23"/>
      <c r="M71" s="23"/>
    </row>
  </sheetData>
  <autoFilter ref="A3:Q3">
    <sortState ref="A5:R37">
      <sortCondition ref="C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0"/>
  <sheetViews>
    <sheetView tabSelected="1" zoomScale="80" zoomScaleNormal="80" workbookViewId="0">
      <selection activeCell="Q13" sqref="Q13"/>
    </sheetView>
  </sheetViews>
  <sheetFormatPr defaultRowHeight="13.5" x14ac:dyDescent="0.15"/>
  <cols>
    <col min="1" max="1" width="6.875" style="35" customWidth="1"/>
    <col min="2" max="2" width="12.75" style="35" bestFit="1" customWidth="1"/>
    <col min="3" max="3" width="18.75" style="35" bestFit="1" customWidth="1"/>
    <col min="4" max="4" width="8.5" style="74" customWidth="1"/>
    <col min="5" max="5" width="8.375" style="35" customWidth="1"/>
    <col min="6" max="6" width="8.5" style="35" customWidth="1"/>
    <col min="7" max="7" width="15.25" style="35" customWidth="1"/>
    <col min="8" max="8" width="9.625" style="35" customWidth="1"/>
    <col min="9" max="9" width="9.5" style="75" customWidth="1"/>
    <col min="10" max="10" width="8.875" style="74" customWidth="1"/>
    <col min="11" max="11" width="9.5" style="35" customWidth="1"/>
    <col min="12" max="12" width="9.875" style="35" customWidth="1"/>
    <col min="13" max="13" width="10" style="74" customWidth="1"/>
    <col min="14" max="14" width="9.375" style="35" customWidth="1"/>
    <col min="15" max="15" width="11.25" style="35" customWidth="1"/>
    <col min="16" max="16384" width="9" style="35"/>
  </cols>
  <sheetData>
    <row r="1" spans="1:17" ht="36" customHeight="1" x14ac:dyDescent="0.15">
      <c r="A1" s="133" t="s">
        <v>556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67"/>
    </row>
    <row r="2" spans="1:17" ht="27.75" customHeight="1" x14ac:dyDescent="0.15">
      <c r="A2" s="134" t="s">
        <v>557</v>
      </c>
      <c r="B2" s="134" t="s">
        <v>2</v>
      </c>
      <c r="C2" s="134" t="s">
        <v>3</v>
      </c>
      <c r="D2" s="118" t="s">
        <v>558</v>
      </c>
      <c r="E2" s="118"/>
      <c r="F2" s="118"/>
      <c r="G2" s="118"/>
      <c r="H2" s="119" t="s">
        <v>559</v>
      </c>
      <c r="I2" s="119"/>
      <c r="J2" s="119"/>
      <c r="K2" s="119"/>
      <c r="L2" s="119"/>
      <c r="M2" s="119"/>
      <c r="N2" s="119"/>
      <c r="O2" s="134" t="s">
        <v>560</v>
      </c>
      <c r="P2" s="67"/>
    </row>
    <row r="3" spans="1:17" s="68" customFormat="1" ht="77.25" customHeight="1" x14ac:dyDescent="0.15">
      <c r="A3" s="134"/>
      <c r="B3" s="134"/>
      <c r="C3" s="134"/>
      <c r="D3" s="65" t="s">
        <v>561</v>
      </c>
      <c r="E3" s="65" t="s">
        <v>562</v>
      </c>
      <c r="F3" s="65" t="s">
        <v>563</v>
      </c>
      <c r="G3" s="65" t="s">
        <v>564</v>
      </c>
      <c r="H3" s="65" t="s">
        <v>565</v>
      </c>
      <c r="I3" s="66" t="s">
        <v>566</v>
      </c>
      <c r="J3" s="65" t="s">
        <v>567</v>
      </c>
      <c r="K3" s="65" t="s">
        <v>568</v>
      </c>
      <c r="L3" s="65" t="s">
        <v>569</v>
      </c>
      <c r="M3" s="65" t="s">
        <v>570</v>
      </c>
      <c r="N3" s="65" t="s">
        <v>571</v>
      </c>
      <c r="O3" s="134"/>
      <c r="P3" s="67"/>
    </row>
    <row r="4" spans="1:17" s="34" customFormat="1" ht="21.75" customHeight="1" x14ac:dyDescent="0.15">
      <c r="A4" s="76">
        <v>1</v>
      </c>
      <c r="B4" s="69" t="s">
        <v>572</v>
      </c>
      <c r="C4" s="69">
        <v>32013030351</v>
      </c>
      <c r="D4" s="77">
        <v>100</v>
      </c>
      <c r="E4" s="70">
        <v>83.13</v>
      </c>
      <c r="F4" s="76">
        <v>100</v>
      </c>
      <c r="G4" s="76">
        <f t="shared" ref="G4:G20" si="0">D4*0.2+E4*0.7+F4*0.1</f>
        <v>88.191000000000003</v>
      </c>
      <c r="H4" s="76"/>
      <c r="I4" s="78"/>
      <c r="J4" s="77"/>
      <c r="K4" s="76">
        <v>3</v>
      </c>
      <c r="L4" s="76"/>
      <c r="M4" s="77"/>
      <c r="N4" s="76">
        <f t="shared" ref="N4:N20" si="1">H4+I4+J4+K4+L4+M4</f>
        <v>3</v>
      </c>
      <c r="O4" s="76">
        <f t="shared" ref="O4:O20" si="2">N4+G4</f>
        <v>91.191000000000003</v>
      </c>
    </row>
    <row r="5" spans="1:17" s="34" customFormat="1" ht="21.75" customHeight="1" x14ac:dyDescent="0.15">
      <c r="A5" s="76">
        <v>2</v>
      </c>
      <c r="B5" s="69" t="s">
        <v>573</v>
      </c>
      <c r="C5" s="69">
        <v>32013030352</v>
      </c>
      <c r="D5" s="77">
        <v>100</v>
      </c>
      <c r="E5" s="70">
        <v>86.43</v>
      </c>
      <c r="F5" s="76">
        <v>100</v>
      </c>
      <c r="G5" s="76">
        <f t="shared" si="0"/>
        <v>90.501000000000005</v>
      </c>
      <c r="H5" s="76"/>
      <c r="I5" s="78"/>
      <c r="J5" s="77">
        <v>2.5</v>
      </c>
      <c r="K5" s="76">
        <v>3</v>
      </c>
      <c r="L5" s="76"/>
      <c r="M5" s="77"/>
      <c r="N5" s="76">
        <f t="shared" si="1"/>
        <v>5.5</v>
      </c>
      <c r="O5" s="76">
        <f t="shared" si="2"/>
        <v>96.001000000000005</v>
      </c>
    </row>
    <row r="6" spans="1:17" s="34" customFormat="1" ht="21.75" customHeight="1" x14ac:dyDescent="0.15">
      <c r="A6" s="76">
        <v>3</v>
      </c>
      <c r="B6" s="69" t="s">
        <v>574</v>
      </c>
      <c r="C6" s="69">
        <v>32013030353</v>
      </c>
      <c r="D6" s="77">
        <v>100</v>
      </c>
      <c r="E6" s="70">
        <v>87.58</v>
      </c>
      <c r="F6" s="76">
        <v>100</v>
      </c>
      <c r="G6" s="76">
        <f t="shared" si="0"/>
        <v>91.305999999999997</v>
      </c>
      <c r="H6" s="76"/>
      <c r="I6" s="78"/>
      <c r="J6" s="77"/>
      <c r="K6" s="76">
        <v>3</v>
      </c>
      <c r="L6" s="76"/>
      <c r="M6" s="77"/>
      <c r="N6" s="76">
        <f t="shared" si="1"/>
        <v>3</v>
      </c>
      <c r="O6" s="76">
        <f t="shared" si="2"/>
        <v>94.305999999999997</v>
      </c>
    </row>
    <row r="7" spans="1:17" s="34" customFormat="1" ht="21.75" customHeight="1" x14ac:dyDescent="0.15">
      <c r="A7" s="76">
        <v>4</v>
      </c>
      <c r="B7" s="69" t="s">
        <v>575</v>
      </c>
      <c r="C7" s="69">
        <v>32013030354</v>
      </c>
      <c r="D7" s="77">
        <v>100</v>
      </c>
      <c r="E7" s="70">
        <v>86.38</v>
      </c>
      <c r="F7" s="76">
        <v>100</v>
      </c>
      <c r="G7" s="76">
        <f t="shared" si="0"/>
        <v>90.465999999999994</v>
      </c>
      <c r="H7" s="76"/>
      <c r="I7" s="78"/>
      <c r="J7" s="77"/>
      <c r="K7" s="76"/>
      <c r="L7" s="76"/>
      <c r="M7" s="77"/>
      <c r="N7" s="76">
        <f t="shared" si="1"/>
        <v>0</v>
      </c>
      <c r="O7" s="76">
        <f t="shared" si="2"/>
        <v>90.465999999999994</v>
      </c>
    </row>
    <row r="8" spans="1:17" s="34" customFormat="1" ht="21.75" customHeight="1" x14ac:dyDescent="0.15">
      <c r="A8" s="76">
        <v>5</v>
      </c>
      <c r="B8" s="69" t="s">
        <v>576</v>
      </c>
      <c r="C8" s="69">
        <v>32013030355</v>
      </c>
      <c r="D8" s="77">
        <v>100</v>
      </c>
      <c r="E8" s="37">
        <v>0</v>
      </c>
      <c r="F8" s="76">
        <v>100</v>
      </c>
      <c r="G8" s="76">
        <f t="shared" si="0"/>
        <v>30</v>
      </c>
      <c r="H8" s="76"/>
      <c r="I8" s="78"/>
      <c r="J8" s="77"/>
      <c r="K8" s="76"/>
      <c r="L8" s="76"/>
      <c r="M8" s="77"/>
      <c r="N8" s="76">
        <f t="shared" si="1"/>
        <v>0</v>
      </c>
      <c r="O8" s="76">
        <f t="shared" si="2"/>
        <v>30</v>
      </c>
    </row>
    <row r="9" spans="1:17" s="34" customFormat="1" ht="21.75" customHeight="1" x14ac:dyDescent="0.15">
      <c r="A9" s="76">
        <v>6</v>
      </c>
      <c r="B9" s="69" t="s">
        <v>577</v>
      </c>
      <c r="C9" s="69">
        <v>32013030356</v>
      </c>
      <c r="D9" s="77">
        <v>100</v>
      </c>
      <c r="E9" s="70">
        <v>86.13</v>
      </c>
      <c r="F9" s="76">
        <v>100</v>
      </c>
      <c r="G9" s="76">
        <f t="shared" si="0"/>
        <v>90.290999999999997</v>
      </c>
      <c r="H9" s="76"/>
      <c r="I9" s="78"/>
      <c r="J9" s="77"/>
      <c r="K9" s="76">
        <v>3</v>
      </c>
      <c r="L9" s="76"/>
      <c r="M9" s="77"/>
      <c r="N9" s="76">
        <f t="shared" si="1"/>
        <v>3</v>
      </c>
      <c r="O9" s="76">
        <f t="shared" si="2"/>
        <v>93.290999999999997</v>
      </c>
    </row>
    <row r="10" spans="1:17" s="34" customFormat="1" ht="21.75" customHeight="1" x14ac:dyDescent="0.15">
      <c r="A10" s="76">
        <v>7</v>
      </c>
      <c r="B10" s="69" t="s">
        <v>578</v>
      </c>
      <c r="C10" s="69">
        <v>32013030357</v>
      </c>
      <c r="D10" s="77">
        <v>100</v>
      </c>
      <c r="E10" s="70">
        <v>73.180000000000007</v>
      </c>
      <c r="F10" s="76">
        <v>100</v>
      </c>
      <c r="G10" s="76">
        <f t="shared" si="0"/>
        <v>81.225999999999999</v>
      </c>
      <c r="H10" s="76"/>
      <c r="I10" s="78"/>
      <c r="J10" s="77"/>
      <c r="K10" s="76">
        <v>3</v>
      </c>
      <c r="L10" s="76"/>
      <c r="M10" s="77"/>
      <c r="N10" s="76">
        <f t="shared" si="1"/>
        <v>3</v>
      </c>
      <c r="O10" s="76">
        <f t="shared" si="2"/>
        <v>84.225999999999999</v>
      </c>
    </row>
    <row r="11" spans="1:17" s="34" customFormat="1" ht="21.75" customHeight="1" x14ac:dyDescent="0.15">
      <c r="A11" s="76">
        <v>8</v>
      </c>
      <c r="B11" s="69" t="s">
        <v>579</v>
      </c>
      <c r="C11" s="69">
        <v>32013030358</v>
      </c>
      <c r="D11" s="77">
        <v>100</v>
      </c>
      <c r="E11" s="70">
        <v>79</v>
      </c>
      <c r="F11" s="76">
        <v>100</v>
      </c>
      <c r="G11" s="76">
        <f t="shared" si="0"/>
        <v>85.3</v>
      </c>
      <c r="H11" s="76"/>
      <c r="I11" s="78"/>
      <c r="J11" s="77"/>
      <c r="K11" s="76">
        <v>3</v>
      </c>
      <c r="L11" s="76"/>
      <c r="M11" s="77"/>
      <c r="N11" s="76">
        <f t="shared" si="1"/>
        <v>3</v>
      </c>
      <c r="O11" s="76">
        <f t="shared" si="2"/>
        <v>88.3</v>
      </c>
    </row>
    <row r="12" spans="1:17" s="34" customFormat="1" ht="21.75" customHeight="1" x14ac:dyDescent="0.15">
      <c r="A12" s="76">
        <v>9</v>
      </c>
      <c r="B12" s="69" t="s">
        <v>580</v>
      </c>
      <c r="C12" s="69">
        <v>32013030359</v>
      </c>
      <c r="D12" s="77">
        <v>100</v>
      </c>
      <c r="E12" s="70">
        <v>86.08</v>
      </c>
      <c r="F12" s="76">
        <v>100</v>
      </c>
      <c r="G12" s="76">
        <f t="shared" si="0"/>
        <v>90.256</v>
      </c>
      <c r="H12" s="76"/>
      <c r="I12" s="78"/>
      <c r="J12" s="77"/>
      <c r="K12" s="76">
        <v>3</v>
      </c>
      <c r="L12" s="76"/>
      <c r="M12" s="77"/>
      <c r="N12" s="76">
        <f t="shared" si="1"/>
        <v>3</v>
      </c>
      <c r="O12" s="76">
        <f t="shared" si="2"/>
        <v>93.256</v>
      </c>
    </row>
    <row r="13" spans="1:17" s="34" customFormat="1" ht="21.75" customHeight="1" x14ac:dyDescent="0.15">
      <c r="A13" s="76">
        <v>10</v>
      </c>
      <c r="B13" s="69" t="s">
        <v>581</v>
      </c>
      <c r="C13" s="69">
        <v>32013030360</v>
      </c>
      <c r="D13" s="77">
        <v>100</v>
      </c>
      <c r="E13" s="37">
        <v>19</v>
      </c>
      <c r="F13" s="76">
        <v>100</v>
      </c>
      <c r="G13" s="76">
        <f t="shared" si="0"/>
        <v>43.3</v>
      </c>
      <c r="H13" s="76"/>
      <c r="I13" s="78"/>
      <c r="J13" s="77"/>
      <c r="K13" s="76">
        <v>5</v>
      </c>
      <c r="L13" s="76"/>
      <c r="M13" s="77"/>
      <c r="N13" s="76">
        <f t="shared" si="1"/>
        <v>5</v>
      </c>
      <c r="O13" s="76">
        <f t="shared" si="2"/>
        <v>48.3</v>
      </c>
    </row>
    <row r="14" spans="1:17" s="34" customFormat="1" ht="21.75" customHeight="1" x14ac:dyDescent="0.15">
      <c r="A14" s="76">
        <v>11</v>
      </c>
      <c r="B14" s="69" t="s">
        <v>582</v>
      </c>
      <c r="C14" s="69">
        <v>32013030361</v>
      </c>
      <c r="D14" s="77">
        <v>100</v>
      </c>
      <c r="E14" s="70">
        <v>90.48</v>
      </c>
      <c r="F14" s="76">
        <v>100</v>
      </c>
      <c r="G14" s="76">
        <f t="shared" si="0"/>
        <v>93.335999999999999</v>
      </c>
      <c r="H14" s="76"/>
      <c r="I14" s="78"/>
      <c r="J14" s="77">
        <v>2.5</v>
      </c>
      <c r="K14" s="76">
        <v>3</v>
      </c>
      <c r="L14" s="76"/>
      <c r="M14" s="77"/>
      <c r="N14" s="76">
        <f t="shared" si="1"/>
        <v>5.5</v>
      </c>
      <c r="O14" s="76">
        <f t="shared" si="2"/>
        <v>98.835999999999999</v>
      </c>
    </row>
    <row r="15" spans="1:17" s="34" customFormat="1" ht="21.75" customHeight="1" x14ac:dyDescent="0.15">
      <c r="A15" s="76">
        <v>12</v>
      </c>
      <c r="B15" s="69" t="s">
        <v>583</v>
      </c>
      <c r="C15" s="69">
        <v>32013030362</v>
      </c>
      <c r="D15" s="77">
        <v>100</v>
      </c>
      <c r="E15" s="70">
        <v>89.56</v>
      </c>
      <c r="F15" s="76">
        <v>100</v>
      </c>
      <c r="G15" s="76">
        <f t="shared" si="0"/>
        <v>92.692000000000007</v>
      </c>
      <c r="H15" s="76"/>
      <c r="I15" s="78"/>
      <c r="J15" s="77">
        <v>2.5</v>
      </c>
      <c r="K15" s="76">
        <v>3</v>
      </c>
      <c r="L15" s="76"/>
      <c r="M15" s="77"/>
      <c r="N15" s="76">
        <f t="shared" si="1"/>
        <v>5.5</v>
      </c>
      <c r="O15" s="76">
        <f t="shared" si="2"/>
        <v>98.192000000000007</v>
      </c>
      <c r="Q15" s="34" t="s">
        <v>584</v>
      </c>
    </row>
    <row r="16" spans="1:17" s="34" customFormat="1" ht="21.75" customHeight="1" x14ac:dyDescent="0.15">
      <c r="A16" s="76">
        <v>13</v>
      </c>
      <c r="B16" s="69" t="s">
        <v>585</v>
      </c>
      <c r="C16" s="69">
        <v>32013030363</v>
      </c>
      <c r="D16" s="77">
        <v>100</v>
      </c>
      <c r="E16" s="70">
        <v>85.74</v>
      </c>
      <c r="F16" s="76">
        <v>100</v>
      </c>
      <c r="G16" s="76">
        <f t="shared" si="0"/>
        <v>90.018000000000001</v>
      </c>
      <c r="H16" s="76"/>
      <c r="I16" s="78"/>
      <c r="J16" s="77"/>
      <c r="K16" s="76">
        <v>3</v>
      </c>
      <c r="L16" s="76"/>
      <c r="M16" s="77"/>
      <c r="N16" s="76">
        <f t="shared" si="1"/>
        <v>3</v>
      </c>
      <c r="O16" s="76">
        <f t="shared" si="2"/>
        <v>93.018000000000001</v>
      </c>
    </row>
    <row r="17" spans="1:15" s="34" customFormat="1" ht="21.75" customHeight="1" x14ac:dyDescent="0.15">
      <c r="A17" s="76">
        <v>14</v>
      </c>
      <c r="B17" s="69" t="s">
        <v>586</v>
      </c>
      <c r="C17" s="69">
        <v>32013030364</v>
      </c>
      <c r="D17" s="77">
        <v>100</v>
      </c>
      <c r="E17" s="70">
        <v>92.38</v>
      </c>
      <c r="F17" s="76">
        <v>100</v>
      </c>
      <c r="G17" s="76">
        <f t="shared" si="0"/>
        <v>94.665999999999997</v>
      </c>
      <c r="H17" s="76"/>
      <c r="I17" s="78"/>
      <c r="J17" s="77">
        <v>3</v>
      </c>
      <c r="K17" s="76">
        <v>3</v>
      </c>
      <c r="L17" s="76"/>
      <c r="M17" s="77"/>
      <c r="N17" s="76">
        <f t="shared" si="1"/>
        <v>6</v>
      </c>
      <c r="O17" s="76">
        <f t="shared" si="2"/>
        <v>100.666</v>
      </c>
    </row>
    <row r="18" spans="1:15" s="34" customFormat="1" ht="21.75" customHeight="1" x14ac:dyDescent="0.15">
      <c r="A18" s="76">
        <v>15</v>
      </c>
      <c r="B18" s="69" t="s">
        <v>587</v>
      </c>
      <c r="C18" s="69">
        <v>32013030365</v>
      </c>
      <c r="D18" s="77">
        <v>100</v>
      </c>
      <c r="E18" s="70">
        <v>92.52</v>
      </c>
      <c r="F18" s="76">
        <v>100</v>
      </c>
      <c r="G18" s="76">
        <f t="shared" si="0"/>
        <v>94.763999999999996</v>
      </c>
      <c r="H18" s="76"/>
      <c r="I18" s="78"/>
      <c r="J18" s="77"/>
      <c r="K18" s="76">
        <v>3</v>
      </c>
      <c r="L18" s="76"/>
      <c r="M18" s="77"/>
      <c r="N18" s="76">
        <f t="shared" si="1"/>
        <v>3</v>
      </c>
      <c r="O18" s="76">
        <f t="shared" si="2"/>
        <v>97.763999999999996</v>
      </c>
    </row>
    <row r="19" spans="1:15" s="34" customFormat="1" ht="21.75" customHeight="1" x14ac:dyDescent="0.15">
      <c r="A19" s="76">
        <v>16</v>
      </c>
      <c r="B19" s="69" t="s">
        <v>588</v>
      </c>
      <c r="C19" s="69">
        <v>32013030366</v>
      </c>
      <c r="D19" s="77">
        <v>100</v>
      </c>
      <c r="E19" s="70">
        <v>75.87</v>
      </c>
      <c r="F19" s="76">
        <v>100</v>
      </c>
      <c r="G19" s="76">
        <f t="shared" si="0"/>
        <v>83.109000000000009</v>
      </c>
      <c r="H19" s="76"/>
      <c r="I19" s="78"/>
      <c r="J19" s="77"/>
      <c r="K19" s="76"/>
      <c r="L19" s="76"/>
      <c r="M19" s="77"/>
      <c r="N19" s="76">
        <f t="shared" si="1"/>
        <v>0</v>
      </c>
      <c r="O19" s="76">
        <f t="shared" si="2"/>
        <v>83.109000000000009</v>
      </c>
    </row>
    <row r="20" spans="1:15" s="34" customFormat="1" ht="21.75" customHeight="1" x14ac:dyDescent="0.15">
      <c r="A20" s="76">
        <v>17</v>
      </c>
      <c r="B20" s="69" t="s">
        <v>589</v>
      </c>
      <c r="C20" s="69">
        <v>32013030367</v>
      </c>
      <c r="D20" s="77">
        <v>100</v>
      </c>
      <c r="E20" s="70">
        <v>74.67</v>
      </c>
      <c r="F20" s="76">
        <v>100</v>
      </c>
      <c r="G20" s="76">
        <f t="shared" si="0"/>
        <v>82.269000000000005</v>
      </c>
      <c r="H20" s="76"/>
      <c r="I20" s="78"/>
      <c r="J20" s="77"/>
      <c r="K20" s="76"/>
      <c r="L20" s="76"/>
      <c r="M20" s="77"/>
      <c r="N20" s="76">
        <f t="shared" si="1"/>
        <v>0</v>
      </c>
      <c r="O20" s="76">
        <f t="shared" si="2"/>
        <v>82.269000000000005</v>
      </c>
    </row>
    <row r="21" spans="1:15" s="34" customFormat="1" x14ac:dyDescent="0.15">
      <c r="D21" s="71"/>
      <c r="I21" s="72"/>
      <c r="J21" s="71"/>
      <c r="M21" s="71"/>
    </row>
    <row r="22" spans="1:15" s="34" customFormat="1" x14ac:dyDescent="0.15">
      <c r="D22" s="71"/>
      <c r="I22" s="72"/>
      <c r="J22" s="71"/>
      <c r="M22" s="71"/>
    </row>
    <row r="23" spans="1:15" s="34" customFormat="1" ht="20.25" x14ac:dyDescent="0.15">
      <c r="B23" s="73"/>
      <c r="D23" s="71"/>
      <c r="F23" s="73"/>
      <c r="I23" s="72"/>
      <c r="J23" s="71"/>
      <c r="M23" s="71"/>
    </row>
    <row r="24" spans="1:15" s="34" customFormat="1" x14ac:dyDescent="0.15">
      <c r="D24" s="71"/>
      <c r="I24" s="72"/>
      <c r="J24" s="71"/>
      <c r="M24" s="71"/>
    </row>
    <row r="25" spans="1:15" s="34" customFormat="1" x14ac:dyDescent="0.15">
      <c r="D25" s="71"/>
      <c r="I25" s="72"/>
      <c r="J25" s="71"/>
      <c r="M25" s="71"/>
    </row>
    <row r="26" spans="1:15" s="34" customFormat="1" x14ac:dyDescent="0.15">
      <c r="D26" s="71"/>
      <c r="I26" s="72"/>
      <c r="J26" s="71"/>
      <c r="M26" s="71"/>
    </row>
    <row r="27" spans="1:15" s="34" customFormat="1" x14ac:dyDescent="0.15">
      <c r="D27" s="71"/>
      <c r="I27" s="72"/>
      <c r="J27" s="71"/>
      <c r="M27" s="71"/>
    </row>
    <row r="28" spans="1:15" s="34" customFormat="1" x14ac:dyDescent="0.15">
      <c r="D28" s="71"/>
      <c r="I28" s="72"/>
      <c r="J28" s="71"/>
      <c r="M28" s="71"/>
    </row>
    <row r="29" spans="1:15" s="34" customFormat="1" x14ac:dyDescent="0.15">
      <c r="D29" s="71"/>
      <c r="I29" s="72"/>
      <c r="J29" s="71"/>
      <c r="M29" s="71"/>
    </row>
    <row r="30" spans="1:15" s="34" customFormat="1" x14ac:dyDescent="0.15">
      <c r="D30" s="71"/>
      <c r="I30" s="72"/>
      <c r="J30" s="71"/>
      <c r="M30" s="71"/>
    </row>
    <row r="31" spans="1:15" s="34" customFormat="1" x14ac:dyDescent="0.15">
      <c r="D31" s="71"/>
      <c r="I31" s="72"/>
      <c r="J31" s="71"/>
      <c r="M31" s="71"/>
    </row>
    <row r="32" spans="1:15" s="34" customFormat="1" x14ac:dyDescent="0.15">
      <c r="D32" s="71"/>
      <c r="I32" s="72"/>
      <c r="J32" s="71"/>
      <c r="M32" s="71"/>
    </row>
    <row r="33" spans="4:13" s="34" customFormat="1" x14ac:dyDescent="0.15">
      <c r="D33" s="71"/>
      <c r="I33" s="72"/>
      <c r="J33" s="71"/>
      <c r="M33" s="71"/>
    </row>
    <row r="34" spans="4:13" s="34" customFormat="1" x14ac:dyDescent="0.15">
      <c r="D34" s="71"/>
      <c r="I34" s="72"/>
      <c r="J34" s="71"/>
      <c r="M34" s="71"/>
    </row>
    <row r="35" spans="4:13" s="34" customFormat="1" x14ac:dyDescent="0.15">
      <c r="D35" s="71"/>
      <c r="I35" s="72"/>
      <c r="J35" s="71"/>
      <c r="M35" s="71"/>
    </row>
    <row r="36" spans="4:13" s="34" customFormat="1" x14ac:dyDescent="0.15">
      <c r="D36" s="71"/>
      <c r="I36" s="72"/>
      <c r="J36" s="71"/>
      <c r="M36" s="71"/>
    </row>
    <row r="37" spans="4:13" s="34" customFormat="1" x14ac:dyDescent="0.15">
      <c r="D37" s="71"/>
      <c r="I37" s="72"/>
      <c r="J37" s="71"/>
      <c r="M37" s="71"/>
    </row>
    <row r="38" spans="4:13" s="34" customFormat="1" x14ac:dyDescent="0.15">
      <c r="D38" s="71"/>
      <c r="I38" s="72"/>
      <c r="J38" s="71"/>
      <c r="M38" s="71"/>
    </row>
    <row r="39" spans="4:13" s="34" customFormat="1" x14ac:dyDescent="0.15">
      <c r="D39" s="71"/>
      <c r="I39" s="72"/>
      <c r="J39" s="71"/>
      <c r="M39" s="71"/>
    </row>
    <row r="40" spans="4:13" s="34" customFormat="1" x14ac:dyDescent="0.15">
      <c r="D40" s="71"/>
      <c r="I40" s="72"/>
      <c r="J40" s="71"/>
      <c r="M40" s="71"/>
    </row>
    <row r="41" spans="4:13" s="34" customFormat="1" x14ac:dyDescent="0.15">
      <c r="D41" s="71"/>
      <c r="I41" s="72"/>
      <c r="J41" s="71"/>
      <c r="M41" s="71"/>
    </row>
    <row r="42" spans="4:13" s="34" customFormat="1" x14ac:dyDescent="0.15">
      <c r="D42" s="71"/>
      <c r="I42" s="72"/>
      <c r="J42" s="71"/>
      <c r="M42" s="71"/>
    </row>
    <row r="43" spans="4:13" s="34" customFormat="1" x14ac:dyDescent="0.15">
      <c r="D43" s="71"/>
      <c r="I43" s="72"/>
      <c r="J43" s="71"/>
      <c r="M43" s="71"/>
    </row>
    <row r="44" spans="4:13" s="34" customFormat="1" x14ac:dyDescent="0.15">
      <c r="D44" s="71"/>
      <c r="I44" s="72"/>
      <c r="J44" s="71"/>
      <c r="M44" s="71"/>
    </row>
    <row r="45" spans="4:13" s="34" customFormat="1" x14ac:dyDescent="0.15">
      <c r="D45" s="71"/>
      <c r="I45" s="72"/>
      <c r="J45" s="71"/>
      <c r="M45" s="71"/>
    </row>
    <row r="46" spans="4:13" s="34" customFormat="1" x14ac:dyDescent="0.15">
      <c r="D46" s="71"/>
      <c r="I46" s="72"/>
      <c r="J46" s="71"/>
      <c r="M46" s="71"/>
    </row>
    <row r="47" spans="4:13" s="34" customFormat="1" x14ac:dyDescent="0.15">
      <c r="D47" s="71"/>
      <c r="I47" s="72"/>
      <c r="J47" s="71"/>
      <c r="M47" s="71"/>
    </row>
    <row r="48" spans="4:13" s="34" customFormat="1" x14ac:dyDescent="0.15">
      <c r="D48" s="71"/>
      <c r="I48" s="72"/>
      <c r="J48" s="71"/>
      <c r="M48" s="71"/>
    </row>
    <row r="49" spans="4:13" s="34" customFormat="1" x14ac:dyDescent="0.15">
      <c r="D49" s="71"/>
      <c r="I49" s="72"/>
      <c r="J49" s="71"/>
      <c r="M49" s="71"/>
    </row>
    <row r="50" spans="4:13" s="34" customFormat="1" x14ac:dyDescent="0.15">
      <c r="D50" s="71"/>
      <c r="I50" s="72"/>
      <c r="J50" s="71"/>
      <c r="M50" s="71"/>
    </row>
  </sheetData>
  <autoFilter ref="A3:Q3">
    <sortState ref="A5:R20">
      <sortCondition ref="C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8" right="0.3" top="0.44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13国1</vt:lpstr>
      <vt:lpstr>13国2</vt:lpstr>
      <vt:lpstr>13国实</vt:lpstr>
      <vt:lpstr>13经1</vt:lpstr>
      <vt:lpstr>13经2</vt:lpstr>
      <vt:lpstr>13经实</vt:lpstr>
      <vt:lpstr>13贸易经济班</vt:lpstr>
      <vt:lpstr>13贸卓</vt:lpstr>
      <vt:lpstr>13贸3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2015-09-25T09:20:04Z</dcterms:created>
  <dcterms:modified xsi:type="dcterms:W3CDTF">2015-09-28T11:52:20Z</dcterms:modified>
</cp:coreProperties>
</file>